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ja\Downloads\Desktop\Documents\VIKTORIA\FINANCIJSKI IZVJEŠTAJI\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G328" i="9"/>
  <c r="F328" i="9"/>
  <c r="E328" i="9"/>
  <c r="B328" i="9" s="1"/>
  <c r="H327" i="9"/>
  <c r="G327" i="9"/>
  <c r="E327" i="9" s="1"/>
  <c r="B327" i="9" s="1"/>
  <c r="F327" i="9"/>
  <c r="H326" i="9"/>
  <c r="G326" i="9"/>
  <c r="F326" i="9"/>
  <c r="H325" i="9"/>
  <c r="G325" i="9"/>
  <c r="F325" i="9"/>
  <c r="E325" i="9"/>
  <c r="B325" i="9" s="1"/>
  <c r="H324" i="9"/>
  <c r="E324" i="9" s="1"/>
  <c r="G324" i="9"/>
  <c r="F324" i="9"/>
  <c r="H323" i="9"/>
  <c r="G323" i="9"/>
  <c r="E323" i="9" s="1"/>
  <c r="B323" i="9" s="1"/>
  <c r="F323" i="9"/>
  <c r="H322" i="9"/>
  <c r="G322" i="9"/>
  <c r="E322" i="9" s="1"/>
  <c r="B322" i="9" s="1"/>
  <c r="F322" i="9"/>
  <c r="H321" i="9"/>
  <c r="G321" i="9"/>
  <c r="F321" i="9"/>
  <c r="E321" i="9"/>
  <c r="B321" i="9" s="1"/>
  <c r="H320" i="9"/>
  <c r="G320" i="9"/>
  <c r="F320" i="9"/>
  <c r="H319" i="9"/>
  <c r="G319" i="9"/>
  <c r="E319" i="9" s="1"/>
  <c r="B319" i="9" s="1"/>
  <c r="F319" i="9"/>
  <c r="H318" i="9"/>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E307" i="9" s="1"/>
  <c r="F307" i="9"/>
  <c r="F306" i="9"/>
  <c r="H305" i="9"/>
  <c r="G305" i="9"/>
  <c r="E305" i="9" s="1"/>
  <c r="B305" i="9" s="1"/>
  <c r="F305" i="9"/>
  <c r="H304" i="9"/>
  <c r="E304" i="9" s="1"/>
  <c r="G304" i="9"/>
  <c r="F304" i="9"/>
  <c r="B304" i="9"/>
  <c r="H303" i="9"/>
  <c r="G303" i="9"/>
  <c r="F303" i="9"/>
  <c r="E303" i="9"/>
  <c r="B303" i="9" s="1"/>
  <c r="F302" i="9"/>
  <c r="F301" i="9"/>
  <c r="F300" i="9"/>
  <c r="F299" i="9"/>
  <c r="F297" i="9"/>
  <c r="L296" i="9"/>
  <c r="H296" i="9"/>
  <c r="F296" i="9"/>
  <c r="F295" i="9"/>
  <c r="I294" i="9"/>
  <c r="H294" i="9"/>
  <c r="F294" i="9"/>
  <c r="E293" i="9"/>
  <c r="M292" i="9"/>
  <c r="L292" i="9"/>
  <c r="F292" i="9" s="1"/>
  <c r="E292" i="9"/>
  <c r="B292" i="9" s="1"/>
  <c r="M291" i="9"/>
  <c r="L291" i="9"/>
  <c r="F291" i="9"/>
  <c r="E291" i="9"/>
  <c r="B291" i="9" s="1"/>
  <c r="M290" i="9"/>
  <c r="L290" i="9"/>
  <c r="F290" i="9" s="1"/>
  <c r="E290" i="9"/>
  <c r="B290" i="9" s="1"/>
  <c r="M289" i="9"/>
  <c r="L289" i="9"/>
  <c r="E289" i="9"/>
  <c r="M288" i="9"/>
  <c r="L288" i="9"/>
  <c r="F288" i="9" s="1"/>
  <c r="E288" i="9"/>
  <c r="B288" i="9" s="1"/>
  <c r="M287" i="9"/>
  <c r="L287" i="9"/>
  <c r="F287" i="9"/>
  <c r="E287" i="9"/>
  <c r="B287" i="9" s="1"/>
  <c r="M286" i="9"/>
  <c r="L286" i="9"/>
  <c r="F286" i="9" s="1"/>
  <c r="E286" i="9"/>
  <c r="M285" i="9"/>
  <c r="L285" i="9"/>
  <c r="F285" i="9" s="1"/>
  <c r="B285" i="9" s="1"/>
  <c r="E285" i="9"/>
  <c r="M284" i="9"/>
  <c r="L284" i="9"/>
  <c r="F284" i="9" s="1"/>
  <c r="E284" i="9"/>
  <c r="B284" i="9" s="1"/>
  <c r="M283" i="9"/>
  <c r="L283" i="9"/>
  <c r="F283" i="9"/>
  <c r="E283" i="9"/>
  <c r="B283" i="9" s="1"/>
  <c r="M282" i="9"/>
  <c r="L282" i="9"/>
  <c r="F282" i="9" s="1"/>
  <c r="E282" i="9"/>
  <c r="B282" i="9" s="1"/>
  <c r="M281" i="9"/>
  <c r="L281" i="9"/>
  <c r="E281" i="9"/>
  <c r="M280" i="9"/>
  <c r="L280" i="9"/>
  <c r="F280" i="9" s="1"/>
  <c r="E280" i="9"/>
  <c r="B280" i="9" s="1"/>
  <c r="M279" i="9"/>
  <c r="L279" i="9"/>
  <c r="F279" i="9"/>
  <c r="E279" i="9"/>
  <c r="B279" i="9" s="1"/>
  <c r="M278" i="9"/>
  <c r="L278" i="9"/>
  <c r="F278" i="9" s="1"/>
  <c r="E278" i="9"/>
  <c r="M277" i="9"/>
  <c r="L277" i="9"/>
  <c r="F277" i="9" s="1"/>
  <c r="B277" i="9" s="1"/>
  <c r="E277" i="9"/>
  <c r="M276" i="9"/>
  <c r="L276" i="9"/>
  <c r="F276" i="9" s="1"/>
  <c r="E276" i="9"/>
  <c r="B276" i="9" s="1"/>
  <c r="M275" i="9"/>
  <c r="L275" i="9"/>
  <c r="F275" i="9"/>
  <c r="E275" i="9"/>
  <c r="B275" i="9" s="1"/>
  <c r="M274" i="9"/>
  <c r="L274" i="9"/>
  <c r="F274" i="9" s="1"/>
  <c r="B274" i="9" s="1"/>
  <c r="E274" i="9"/>
  <c r="M273" i="9"/>
  <c r="L273" i="9"/>
  <c r="E273" i="9"/>
  <c r="M272" i="9"/>
  <c r="F272" i="9" s="1"/>
  <c r="L272" i="9"/>
  <c r="E272" i="9"/>
  <c r="M271" i="9"/>
  <c r="L271" i="9"/>
  <c r="F271" i="9"/>
  <c r="E271" i="9"/>
  <c r="B271" i="9" s="1"/>
  <c r="M270" i="9"/>
  <c r="L270" i="9"/>
  <c r="F270" i="9" s="1"/>
  <c r="B270" i="9" s="1"/>
  <c r="E270" i="9"/>
  <c r="M269" i="9"/>
  <c r="L269" i="9"/>
  <c r="E269" i="9"/>
  <c r="M268" i="9"/>
  <c r="L268" i="9"/>
  <c r="F268" i="9"/>
  <c r="E268" i="9"/>
  <c r="B268" i="9" s="1"/>
  <c r="M267" i="9"/>
  <c r="L267" i="9"/>
  <c r="F267" i="9"/>
  <c r="E267" i="9"/>
  <c r="M266" i="9"/>
  <c r="L266" i="9"/>
  <c r="F266" i="9" s="1"/>
  <c r="B266" i="9" s="1"/>
  <c r="E266" i="9"/>
  <c r="M265" i="9"/>
  <c r="L265" i="9"/>
  <c r="F265" i="9" s="1"/>
  <c r="E265" i="9"/>
  <c r="B265" i="9"/>
  <c r="M264" i="9"/>
  <c r="L264" i="9"/>
  <c r="F264" i="9"/>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E257" i="9"/>
  <c r="M256" i="9"/>
  <c r="L256" i="9"/>
  <c r="F256" i="9"/>
  <c r="E256" i="9"/>
  <c r="B256" i="9" s="1"/>
  <c r="M255" i="9"/>
  <c r="L255" i="9"/>
  <c r="F255" i="9"/>
  <c r="E255" i="9"/>
  <c r="M254" i="9"/>
  <c r="L254" i="9"/>
  <c r="F254" i="9" s="1"/>
  <c r="B254" i="9" s="1"/>
  <c r="E254" i="9"/>
  <c r="M253" i="9"/>
  <c r="L253" i="9"/>
  <c r="F253" i="9" s="1"/>
  <c r="E253" i="9"/>
  <c r="B253" i="9"/>
  <c r="M252" i="9"/>
  <c r="L252" i="9"/>
  <c r="F252" i="9"/>
  <c r="E252" i="9"/>
  <c r="B252" i="9" s="1"/>
  <c r="M251" i="9"/>
  <c r="L251" i="9"/>
  <c r="F251" i="9"/>
  <c r="E251" i="9"/>
  <c r="B251" i="9" s="1"/>
  <c r="M250" i="9"/>
  <c r="L250" i="9"/>
  <c r="F250" i="9" s="1"/>
  <c r="B250" i="9" s="1"/>
  <c r="E250" i="9"/>
  <c r="M249" i="9"/>
  <c r="L249" i="9"/>
  <c r="E249" i="9"/>
  <c r="M248" i="9"/>
  <c r="L248" i="9"/>
  <c r="F248" i="9"/>
  <c r="E248" i="9"/>
  <c r="B248" i="9" s="1"/>
  <c r="M247" i="9"/>
  <c r="L247" i="9"/>
  <c r="F247" i="9"/>
  <c r="E247" i="9"/>
  <c r="M246" i="9"/>
  <c r="L246" i="9"/>
  <c r="F246" i="9" s="1"/>
  <c r="B246" i="9" s="1"/>
  <c r="E246" i="9"/>
  <c r="M245" i="9"/>
  <c r="L245" i="9"/>
  <c r="F245" i="9" s="1"/>
  <c r="B245" i="9" s="1"/>
  <c r="E245" i="9"/>
  <c r="M244" i="9"/>
  <c r="F244" i="9" s="1"/>
  <c r="L244" i="9"/>
  <c r="E244" i="9"/>
  <c r="M243" i="9"/>
  <c r="L243" i="9"/>
  <c r="F243" i="9"/>
  <c r="E243" i="9"/>
  <c r="M242" i="9"/>
  <c r="L242" i="9"/>
  <c r="F242" i="9" s="1"/>
  <c r="B242" i="9" s="1"/>
  <c r="E242" i="9"/>
  <c r="M241" i="9"/>
  <c r="L241" i="9"/>
  <c r="E241" i="9"/>
  <c r="M240" i="9"/>
  <c r="L240" i="9"/>
  <c r="F240" i="9"/>
  <c r="E240" i="9"/>
  <c r="M239" i="9"/>
  <c r="F239" i="9" s="1"/>
  <c r="L239" i="9"/>
  <c r="E239" i="9"/>
  <c r="M238" i="9"/>
  <c r="L238" i="9"/>
  <c r="E238" i="9"/>
  <c r="M237" i="9"/>
  <c r="L237" i="9"/>
  <c r="E237" i="9"/>
  <c r="M236" i="9"/>
  <c r="L236" i="9"/>
  <c r="E236" i="9"/>
  <c r="M235" i="9"/>
  <c r="L235" i="9"/>
  <c r="F235" i="9"/>
  <c r="E235" i="9"/>
  <c r="B235" i="9" s="1"/>
  <c r="M234" i="9"/>
  <c r="L234" i="9"/>
  <c r="F234" i="9" s="1"/>
  <c r="B234" i="9" s="1"/>
  <c r="E234" i="9"/>
  <c r="M233" i="9"/>
  <c r="L233" i="9"/>
  <c r="E233" i="9"/>
  <c r="M232" i="9"/>
  <c r="F232" i="9" s="1"/>
  <c r="L232" i="9"/>
  <c r="E232" i="9"/>
  <c r="B232" i="9" s="1"/>
  <c r="M231" i="9"/>
  <c r="L231" i="9"/>
  <c r="F231" i="9"/>
  <c r="E231" i="9"/>
  <c r="B231" i="9" s="1"/>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G167" i="9"/>
  <c r="F167" i="9"/>
  <c r="B167" i="9"/>
  <c r="H166" i="9"/>
  <c r="G166" i="9"/>
  <c r="F166" i="9"/>
  <c r="E166" i="9"/>
  <c r="B166" i="9" s="1"/>
  <c r="H165" i="9"/>
  <c r="G165" i="9"/>
  <c r="E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G159" i="9"/>
  <c r="F159" i="9"/>
  <c r="B159" i="9"/>
  <c r="H158" i="9"/>
  <c r="G158" i="9"/>
  <c r="F158" i="9"/>
  <c r="E158" i="9"/>
  <c r="B158" i="9" s="1"/>
  <c r="H157" i="9"/>
  <c r="G157" i="9"/>
  <c r="E157" i="9" s="1"/>
  <c r="F157" i="9"/>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G143" i="9"/>
  <c r="F143" i="9"/>
  <c r="B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F133" i="9"/>
  <c r="H132" i="9"/>
  <c r="G132" i="9"/>
  <c r="F132" i="9"/>
  <c r="E132" i="9"/>
  <c r="B132" i="9" s="1"/>
  <c r="H131" i="9"/>
  <c r="E131" i="9" s="1"/>
  <c r="G131" i="9"/>
  <c r="F131" i="9"/>
  <c r="B131" i="9"/>
  <c r="H130" i="9"/>
  <c r="G130" i="9"/>
  <c r="F130" i="9"/>
  <c r="E130" i="9"/>
  <c r="B130" i="9" s="1"/>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F52" i="9"/>
  <c r="H51" i="9"/>
  <c r="G51" i="9"/>
  <c r="F51" i="9"/>
  <c r="H50" i="9"/>
  <c r="E50" i="9" s="1"/>
  <c r="B50" i="9" s="1"/>
  <c r="G50" i="9"/>
  <c r="F50" i="9"/>
  <c r="H49" i="9"/>
  <c r="G49" i="9"/>
  <c r="F49" i="9"/>
  <c r="E49" i="9"/>
  <c r="B49" i="9" s="1"/>
  <c r="H48" i="9"/>
  <c r="G48" i="9"/>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E25" i="9" s="1"/>
  <c r="B25" i="9" s="1"/>
  <c r="G25" i="9"/>
  <c r="F25" i="9"/>
  <c r="F24" i="9"/>
  <c r="F4" i="9"/>
  <c r="O3" i="9"/>
  <c r="G296" i="9" s="1"/>
  <c r="E296" i="9" s="1"/>
  <c r="I3" i="9"/>
  <c r="H3" i="9"/>
  <c r="G3" i="9"/>
  <c r="D104" i="8"/>
  <c r="I40" i="3" s="1"/>
  <c r="D97" i="8"/>
  <c r="D92" i="8"/>
  <c r="D87" i="8"/>
  <c r="D82" i="8"/>
  <c r="C1659" i="1" s="1"/>
  <c r="D77" i="8"/>
  <c r="D72" i="8"/>
  <c r="D67" i="8"/>
  <c r="D62" i="8"/>
  <c r="C1639" i="1" s="1"/>
  <c r="D57" i="8"/>
  <c r="D52" i="8"/>
  <c r="D51" i="8"/>
  <c r="D46" i="8"/>
  <c r="C1623" i="1" s="1"/>
  <c r="D37" i="8"/>
  <c r="D27" i="8"/>
  <c r="D25" i="8" s="1"/>
  <c r="C1602" i="1" s="1"/>
  <c r="H1602" i="1" s="1"/>
  <c r="D18" i="8"/>
  <c r="D8" i="8"/>
  <c r="D6" i="8" s="1"/>
  <c r="C1583" i="1" s="1"/>
  <c r="E44" i="7"/>
  <c r="D44" i="7"/>
  <c r="E39" i="7"/>
  <c r="D39" i="7"/>
  <c r="D38" i="7" s="1"/>
  <c r="E38" i="7"/>
  <c r="E30" i="7"/>
  <c r="D30" i="7"/>
  <c r="E23" i="7"/>
  <c r="E22" i="7" s="1"/>
  <c r="I33" i="3" s="1"/>
  <c r="D23" i="7"/>
  <c r="D22" i="7"/>
  <c r="E14" i="7"/>
  <c r="D14" i="7"/>
  <c r="E7" i="7"/>
  <c r="D7" i="7"/>
  <c r="D6" i="7" s="1"/>
  <c r="D5" i="7" s="1"/>
  <c r="E6" i="7"/>
  <c r="E5" i="7" s="1"/>
  <c r="I32"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E274" i="5" s="1"/>
  <c r="E251" i="5" s="1"/>
  <c r="I24" i="3"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F203" i="5"/>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D177"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E7" i="5" s="1"/>
  <c r="D12" i="5"/>
  <c r="F11" i="5"/>
  <c r="F10" i="5"/>
  <c r="F9"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E597" i="4" s="1"/>
  <c r="D598" i="4"/>
  <c r="D597" i="4"/>
  <c r="F597" i="4" s="1"/>
  <c r="F596" i="4"/>
  <c r="F595" i="4"/>
  <c r="F594" i="4"/>
  <c r="E594" i="4"/>
  <c r="E584" i="4" s="1"/>
  <c r="D594" i="4"/>
  <c r="F593" i="4"/>
  <c r="F592" i="4"/>
  <c r="E591" i="4"/>
  <c r="D591" i="4"/>
  <c r="F591" i="4" s="1"/>
  <c r="F590" i="4"/>
  <c r="E589" i="4"/>
  <c r="D589" i="4"/>
  <c r="F589" i="4" s="1"/>
  <c r="F588" i="4"/>
  <c r="F587" i="4"/>
  <c r="F586" i="4"/>
  <c r="E585" i="4"/>
  <c r="D585" i="4"/>
  <c r="F585" i="4" s="1"/>
  <c r="F583" i="4"/>
  <c r="F582" i="4"/>
  <c r="F581" i="4"/>
  <c r="E581" i="4"/>
  <c r="D581" i="4"/>
  <c r="F580" i="4"/>
  <c r="F579" i="4"/>
  <c r="F578" i="4"/>
  <c r="E578" i="4"/>
  <c r="D578" i="4"/>
  <c r="F577" i="4"/>
  <c r="F576" i="4"/>
  <c r="E575" i="4"/>
  <c r="D575" i="4"/>
  <c r="F575" i="4" s="1"/>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E535" i="4" s="1"/>
  <c r="D537" i="4"/>
  <c r="F537" i="4" s="1"/>
  <c r="F534" i="4"/>
  <c r="F533" i="4"/>
  <c r="E532" i="4"/>
  <c r="D532" i="4"/>
  <c r="F532" i="4" s="1"/>
  <c r="F531" i="4"/>
  <c r="F530" i="4"/>
  <c r="F529" i="4"/>
  <c r="E529" i="4"/>
  <c r="E522" i="4" s="1"/>
  <c r="D529" i="4"/>
  <c r="F528" i="4"/>
  <c r="F527" i="4"/>
  <c r="F526" i="4"/>
  <c r="E526" i="4"/>
  <c r="D526" i="4"/>
  <c r="F525" i="4"/>
  <c r="F524"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E430" i="4" s="1"/>
  <c r="E639" i="4" s="1"/>
  <c r="D432" i="4"/>
  <c r="D431" i="4"/>
  <c r="F431" i="4" s="1"/>
  <c r="E428" i="4"/>
  <c r="F428" i="4" s="1"/>
  <c r="D428" i="4"/>
  <c r="E427" i="4"/>
  <c r="F427" i="4" s="1"/>
  <c r="D427" i="4"/>
  <c r="E426" i="4"/>
  <c r="D421" i="1" s="1"/>
  <c r="H421" i="1" s="1"/>
  <c r="D426" i="4"/>
  <c r="D647" i="4" s="1"/>
  <c r="F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D374" i="4"/>
  <c r="F374" i="4" s="1"/>
  <c r="F372" i="4"/>
  <c r="F371" i="4"/>
  <c r="F370" i="4"/>
  <c r="F369" i="4"/>
  <c r="F368" i="4"/>
  <c r="F367" i="4"/>
  <c r="E366" i="4"/>
  <c r="D366" i="4"/>
  <c r="F366" i="4" s="1"/>
  <c r="F365" i="4"/>
  <c r="F364" i="4"/>
  <c r="F363" i="4"/>
  <c r="F362" i="4"/>
  <c r="E362" i="4"/>
  <c r="D362" i="4"/>
  <c r="E361" i="4"/>
  <c r="E360" i="4" s="1"/>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4" i="4" s="1"/>
  <c r="F313" i="4"/>
  <c r="F312" i="4"/>
  <c r="F311" i="4"/>
  <c r="F310" i="4"/>
  <c r="E310" i="4"/>
  <c r="D310" i="4"/>
  <c r="E309" i="4"/>
  <c r="E308" i="4" s="1"/>
  <c r="E417"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E230" i="4"/>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198" i="1" s="1"/>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D141" i="4"/>
  <c r="D140" i="4" s="1"/>
  <c r="F140" i="4" s="1"/>
  <c r="E140" i="4"/>
  <c r="F139" i="4"/>
  <c r="F138" i="4"/>
  <c r="F137" i="4"/>
  <c r="F136" i="4"/>
  <c r="E135" i="4"/>
  <c r="E134" i="4" s="1"/>
  <c r="D135" i="4"/>
  <c r="D134" i="4"/>
  <c r="F133" i="4"/>
  <c r="F132" i="4"/>
  <c r="F131" i="4"/>
  <c r="F130" i="4"/>
  <c r="E129" i="4"/>
  <c r="F129" i="4" s="1"/>
  <c r="D129" i="4"/>
  <c r="F128" i="4"/>
  <c r="F127" i="4"/>
  <c r="E126" i="4"/>
  <c r="E125" i="4" s="1"/>
  <c r="D126" i="4"/>
  <c r="D125"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F77" i="4"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D49"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I27" i="3"/>
  <c r="H27" i="3"/>
  <c r="G27" i="3"/>
  <c r="B27" i="3"/>
  <c r="H26" i="3"/>
  <c r="G26" i="3"/>
  <c r="B26" i="3"/>
  <c r="G24" i="3"/>
  <c r="B24" i="3"/>
  <c r="G23" i="3"/>
  <c r="B23" i="3"/>
  <c r="G22" i="3"/>
  <c r="B22" i="3"/>
  <c r="H21" i="3"/>
  <c r="G21" i="3"/>
  <c r="B21" i="3"/>
  <c r="G19" i="3"/>
  <c r="B19" i="3"/>
  <c r="G18" i="3"/>
  <c r="B18" i="3"/>
  <c r="G17" i="3"/>
  <c r="B17" i="3"/>
  <c r="G16" i="3"/>
  <c r="B16" i="3"/>
  <c r="H10" i="3" a="1"/>
  <c r="H10" i="3" s="1"/>
  <c r="L3" i="9" s="1"/>
  <c r="C1686" i="1"/>
  <c r="C1685" i="1"/>
  <c r="H1685" i="1" s="1"/>
  <c r="C1684" i="1"/>
  <c r="C1683" i="1"/>
  <c r="H1683" i="1" s="1"/>
  <c r="H1682" i="1"/>
  <c r="C1682" i="1"/>
  <c r="G1682" i="1" s="1"/>
  <c r="C1681" i="1"/>
  <c r="C1680" i="1"/>
  <c r="G1680" i="1" s="1"/>
  <c r="H1679" i="1"/>
  <c r="G1679" i="1"/>
  <c r="C1679" i="1"/>
  <c r="C1678" i="1"/>
  <c r="G1678" i="1" s="1"/>
  <c r="C1677" i="1"/>
  <c r="C1676" i="1"/>
  <c r="H1675" i="1"/>
  <c r="G1675" i="1"/>
  <c r="C1675" i="1"/>
  <c r="H1674" i="1"/>
  <c r="C1674" i="1"/>
  <c r="G1674" i="1" s="1"/>
  <c r="C1673" i="1"/>
  <c r="C1672" i="1"/>
  <c r="H1671" i="1"/>
  <c r="G1671" i="1"/>
  <c r="C1671" i="1"/>
  <c r="C1670" i="1"/>
  <c r="G1670" i="1" s="1"/>
  <c r="C1669" i="1"/>
  <c r="C1668" i="1"/>
  <c r="H1667" i="1"/>
  <c r="G1667" i="1"/>
  <c r="C1667" i="1"/>
  <c r="C1666" i="1"/>
  <c r="G1666" i="1" s="1"/>
  <c r="C1665" i="1"/>
  <c r="H1664" i="1"/>
  <c r="C1664" i="1"/>
  <c r="G1664" i="1" s="1"/>
  <c r="H1663" i="1"/>
  <c r="G1663" i="1"/>
  <c r="C1663" i="1"/>
  <c r="C1662" i="1"/>
  <c r="G1662" i="1" s="1"/>
  <c r="C1661" i="1"/>
  <c r="H1661" i="1" s="1"/>
  <c r="C1660" i="1"/>
  <c r="H1659" i="1"/>
  <c r="G1659" i="1"/>
  <c r="G1658" i="1"/>
  <c r="C1658" i="1"/>
  <c r="H1658" i="1" s="1"/>
  <c r="G1657" i="1"/>
  <c r="C1657" i="1"/>
  <c r="H1657" i="1" s="1"/>
  <c r="H1656" i="1"/>
  <c r="C1656" i="1"/>
  <c r="G1656" i="1" s="1"/>
  <c r="H1655" i="1"/>
  <c r="G1655" i="1"/>
  <c r="C1655" i="1"/>
  <c r="H1654" i="1"/>
  <c r="G1654" i="1"/>
  <c r="C1654" i="1"/>
  <c r="G1653" i="1"/>
  <c r="C1653" i="1"/>
  <c r="H1653" i="1" s="1"/>
  <c r="H1652" i="1"/>
  <c r="C1652" i="1"/>
  <c r="G1652" i="1" s="1"/>
  <c r="H1651" i="1"/>
  <c r="G1651" i="1"/>
  <c r="C1651" i="1"/>
  <c r="C1650" i="1"/>
  <c r="H1650" i="1" s="1"/>
  <c r="G1649" i="1"/>
  <c r="C1649" i="1"/>
  <c r="H1649" i="1" s="1"/>
  <c r="C1648" i="1"/>
  <c r="G1648" i="1" s="1"/>
  <c r="H1647" i="1"/>
  <c r="G1647" i="1"/>
  <c r="C1647" i="1"/>
  <c r="H1646" i="1"/>
  <c r="G1646" i="1"/>
  <c r="C1646" i="1"/>
  <c r="C1645" i="1"/>
  <c r="H1645" i="1" s="1"/>
  <c r="H1644" i="1"/>
  <c r="C1644" i="1"/>
  <c r="G1644" i="1" s="1"/>
  <c r="H1643" i="1"/>
  <c r="G1643" i="1"/>
  <c r="C1643" i="1"/>
  <c r="G1642" i="1"/>
  <c r="C1642" i="1"/>
  <c r="H1642" i="1" s="1"/>
  <c r="G1641" i="1"/>
  <c r="C1641" i="1"/>
  <c r="H1641" i="1" s="1"/>
  <c r="H1640" i="1"/>
  <c r="C1640" i="1"/>
  <c r="G1640" i="1" s="1"/>
  <c r="H1639" i="1"/>
  <c r="G1639" i="1"/>
  <c r="H1638" i="1"/>
  <c r="C1638" i="1"/>
  <c r="G1638" i="1" s="1"/>
  <c r="C1637" i="1"/>
  <c r="H1636" i="1"/>
  <c r="C1636" i="1"/>
  <c r="G1636" i="1" s="1"/>
  <c r="H1635" i="1"/>
  <c r="G1635" i="1"/>
  <c r="C1635" i="1"/>
  <c r="C1634" i="1"/>
  <c r="G1634" i="1" s="1"/>
  <c r="C1633" i="1"/>
  <c r="H1633" i="1" s="1"/>
  <c r="C1632" i="1"/>
  <c r="H1631" i="1"/>
  <c r="G1631" i="1"/>
  <c r="C1631" i="1"/>
  <c r="G1630" i="1"/>
  <c r="C1630" i="1"/>
  <c r="H1630" i="1" s="1"/>
  <c r="C1629" i="1"/>
  <c r="C1628" i="1"/>
  <c r="G1628" i="1" s="1"/>
  <c r="H1627" i="1"/>
  <c r="G1627" i="1"/>
  <c r="C1627" i="1"/>
  <c r="H1626" i="1"/>
  <c r="C1626" i="1"/>
  <c r="G1626" i="1" s="1"/>
  <c r="G1625" i="1"/>
  <c r="C1625" i="1"/>
  <c r="H1625" i="1" s="1"/>
  <c r="C1624" i="1"/>
  <c r="H1623" i="1"/>
  <c r="G1623" i="1"/>
  <c r="H1620" i="1"/>
  <c r="C1620" i="1"/>
  <c r="G1620" i="1" s="1"/>
  <c r="H1619" i="1"/>
  <c r="G1619" i="1"/>
  <c r="C1619" i="1"/>
  <c r="H1618" i="1"/>
  <c r="G1618" i="1"/>
  <c r="C1618" i="1"/>
  <c r="G1617" i="1"/>
  <c r="C1617" i="1"/>
  <c r="H1617" i="1" s="1"/>
  <c r="H1616" i="1"/>
  <c r="C1616" i="1"/>
  <c r="G1616" i="1" s="1"/>
  <c r="H1615" i="1"/>
  <c r="G1615" i="1"/>
  <c r="C1615" i="1"/>
  <c r="C1614" i="1"/>
  <c r="H1614" i="1" s="1"/>
  <c r="G1613" i="1"/>
  <c r="C1613" i="1"/>
  <c r="H1613" i="1" s="1"/>
  <c r="C1612" i="1"/>
  <c r="G1612" i="1" s="1"/>
  <c r="H1611" i="1"/>
  <c r="G1611" i="1"/>
  <c r="C1611" i="1"/>
  <c r="H1610" i="1"/>
  <c r="G1610" i="1"/>
  <c r="C1610" i="1"/>
  <c r="C1609" i="1"/>
  <c r="H1609" i="1" s="1"/>
  <c r="H1608" i="1"/>
  <c r="C1608" i="1"/>
  <c r="G1608" i="1" s="1"/>
  <c r="H1607" i="1"/>
  <c r="C1607" i="1"/>
  <c r="G1607" i="1" s="1"/>
  <c r="C1606" i="1"/>
  <c r="H1606" i="1" s="1"/>
  <c r="C1605" i="1"/>
  <c r="H1605" i="1" s="1"/>
  <c r="H1603" i="1"/>
  <c r="G1603" i="1"/>
  <c r="C1603" i="1"/>
  <c r="G1602" i="1"/>
  <c r="C1601" i="1"/>
  <c r="H1601" i="1" s="1"/>
  <c r="H1600" i="1"/>
  <c r="C1600" i="1"/>
  <c r="G1600" i="1" s="1"/>
  <c r="G1599" i="1"/>
  <c r="C1599" i="1"/>
  <c r="H1599" i="1" s="1"/>
  <c r="G1598" i="1"/>
  <c r="C1598" i="1"/>
  <c r="H1598" i="1" s="1"/>
  <c r="C1597" i="1"/>
  <c r="G1597" i="1" s="1"/>
  <c r="H1596" i="1"/>
  <c r="G1596" i="1"/>
  <c r="C1596" i="1"/>
  <c r="H1595" i="1"/>
  <c r="C1595" i="1"/>
  <c r="G1595" i="1" s="1"/>
  <c r="C1594" i="1"/>
  <c r="H1594" i="1" s="1"/>
  <c r="C1593" i="1"/>
  <c r="G1593" i="1" s="1"/>
  <c r="H1592" i="1"/>
  <c r="G1592" i="1"/>
  <c r="C1592" i="1"/>
  <c r="H1591" i="1"/>
  <c r="C1591" i="1"/>
  <c r="G1591" i="1" s="1"/>
  <c r="G1590" i="1"/>
  <c r="C1590" i="1"/>
  <c r="H1590" i="1" s="1"/>
  <c r="C1589" i="1"/>
  <c r="G1589" i="1" s="1"/>
  <c r="C1588" i="1"/>
  <c r="H1588" i="1" s="1"/>
  <c r="C1587" i="1"/>
  <c r="G1587" i="1" s="1"/>
  <c r="G1586" i="1"/>
  <c r="C1586" i="1"/>
  <c r="H1586" i="1" s="1"/>
  <c r="C1585" i="1"/>
  <c r="G1585" i="1" s="1"/>
  <c r="H1584" i="1"/>
  <c r="G1584" i="1"/>
  <c r="C1584" i="1"/>
  <c r="G1582" i="1"/>
  <c r="C1582" i="1"/>
  <c r="H1581" i="1"/>
  <c r="D1581" i="1"/>
  <c r="G1581" i="1" s="1"/>
  <c r="I1581" i="1" s="1"/>
  <c r="C1581" i="1"/>
  <c r="D1580" i="1"/>
  <c r="J1580" i="1" s="1"/>
  <c r="C1580" i="1"/>
  <c r="G1580" i="1" s="1"/>
  <c r="H1579" i="1"/>
  <c r="G1579" i="1"/>
  <c r="I1579" i="1" s="1"/>
  <c r="D1579" i="1"/>
  <c r="J1579" i="1" s="1"/>
  <c r="C1579" i="1"/>
  <c r="D1578" i="1"/>
  <c r="J1578" i="1" s="1"/>
  <c r="C1578" i="1"/>
  <c r="G1578" i="1" s="1"/>
  <c r="D1577" i="1"/>
  <c r="C1577" i="1"/>
  <c r="G1577" i="1" s="1"/>
  <c r="H1576" i="1"/>
  <c r="G1576" i="1"/>
  <c r="I1576" i="1" s="1"/>
  <c r="D1576" i="1"/>
  <c r="J1576" i="1" s="1"/>
  <c r="C1576" i="1"/>
  <c r="D1575" i="1"/>
  <c r="J1575" i="1" s="1"/>
  <c r="C1575" i="1"/>
  <c r="G1575" i="1" s="1"/>
  <c r="H1574" i="1"/>
  <c r="G1574" i="1"/>
  <c r="I1574" i="1" s="1"/>
  <c r="D1574" i="1"/>
  <c r="J1574" i="1" s="1"/>
  <c r="C1574" i="1"/>
  <c r="D1573" i="1"/>
  <c r="J1573" i="1" s="1"/>
  <c r="C1573" i="1"/>
  <c r="G1573" i="1" s="1"/>
  <c r="D1572" i="1"/>
  <c r="C1572" i="1"/>
  <c r="G1572" i="1" s="1"/>
  <c r="D1571" i="1"/>
  <c r="C1571" i="1"/>
  <c r="G1571" i="1" s="1"/>
  <c r="H1570" i="1"/>
  <c r="G1570" i="1"/>
  <c r="I1570" i="1" s="1"/>
  <c r="D1570" i="1"/>
  <c r="J1570" i="1" s="1"/>
  <c r="C1570" i="1"/>
  <c r="D1569" i="1"/>
  <c r="J1569" i="1" s="1"/>
  <c r="C1569" i="1"/>
  <c r="G1569" i="1" s="1"/>
  <c r="H1568" i="1"/>
  <c r="G1568" i="1"/>
  <c r="I1568" i="1" s="1"/>
  <c r="D1568" i="1"/>
  <c r="J1568" i="1" s="1"/>
  <c r="C1568" i="1"/>
  <c r="D1567" i="1"/>
  <c r="J1567" i="1" s="1"/>
  <c r="C1567" i="1"/>
  <c r="G1567" i="1" s="1"/>
  <c r="H1566" i="1"/>
  <c r="G1566" i="1"/>
  <c r="I1566" i="1" s="1"/>
  <c r="D1566" i="1"/>
  <c r="J1566" i="1" s="1"/>
  <c r="C1566" i="1"/>
  <c r="D1565" i="1"/>
  <c r="J1565" i="1" s="1"/>
  <c r="C1565" i="1"/>
  <c r="G1565" i="1" s="1"/>
  <c r="H1564" i="1"/>
  <c r="G1564" i="1"/>
  <c r="I1564" i="1" s="1"/>
  <c r="D1564" i="1"/>
  <c r="J1564" i="1" s="1"/>
  <c r="C1564" i="1"/>
  <c r="H1563" i="1"/>
  <c r="G1563" i="1"/>
  <c r="D1563" i="1"/>
  <c r="C1563" i="1"/>
  <c r="D1562" i="1"/>
  <c r="J1562" i="1" s="1"/>
  <c r="C1562" i="1"/>
  <c r="G1562" i="1" s="1"/>
  <c r="H1561" i="1"/>
  <c r="G1561" i="1"/>
  <c r="I1561" i="1" s="1"/>
  <c r="D1561" i="1"/>
  <c r="J1561" i="1" s="1"/>
  <c r="C1561" i="1"/>
  <c r="D1560" i="1"/>
  <c r="J1560" i="1" s="1"/>
  <c r="C1560" i="1"/>
  <c r="G1560" i="1" s="1"/>
  <c r="H1559" i="1"/>
  <c r="G1559" i="1"/>
  <c r="I1559" i="1" s="1"/>
  <c r="D1559" i="1"/>
  <c r="J1559" i="1" s="1"/>
  <c r="C1559" i="1"/>
  <c r="D1558" i="1"/>
  <c r="J1558" i="1" s="1"/>
  <c r="C1558" i="1"/>
  <c r="G1558" i="1" s="1"/>
  <c r="H1557" i="1"/>
  <c r="G1557" i="1"/>
  <c r="I1557" i="1" s="1"/>
  <c r="D1557" i="1"/>
  <c r="J1557" i="1" s="1"/>
  <c r="C1557" i="1"/>
  <c r="H1556" i="1"/>
  <c r="G1556" i="1"/>
  <c r="D1556" i="1"/>
  <c r="C1556" i="1"/>
  <c r="H1555" i="1"/>
  <c r="G1555" i="1"/>
  <c r="D1555" i="1"/>
  <c r="C1555" i="1"/>
  <c r="D1554" i="1"/>
  <c r="J1554" i="1" s="1"/>
  <c r="C1554" i="1"/>
  <c r="G1554" i="1" s="1"/>
  <c r="H1553" i="1"/>
  <c r="G1553" i="1"/>
  <c r="I1553" i="1" s="1"/>
  <c r="D1553" i="1"/>
  <c r="J1553" i="1" s="1"/>
  <c r="C1553" i="1"/>
  <c r="D1552" i="1"/>
  <c r="J1552" i="1" s="1"/>
  <c r="C1552" i="1"/>
  <c r="G1552" i="1" s="1"/>
  <c r="H1551" i="1"/>
  <c r="G1551" i="1"/>
  <c r="I1551" i="1" s="1"/>
  <c r="D1551" i="1"/>
  <c r="J1551" i="1" s="1"/>
  <c r="C1551" i="1"/>
  <c r="D1550" i="1"/>
  <c r="J1550" i="1" s="1"/>
  <c r="C1550" i="1"/>
  <c r="G1550" i="1" s="1"/>
  <c r="H1549" i="1"/>
  <c r="G1549" i="1"/>
  <c r="I1549" i="1" s="1"/>
  <c r="D1549" i="1"/>
  <c r="J1549" i="1" s="1"/>
  <c r="C1549" i="1"/>
  <c r="D1548" i="1"/>
  <c r="J1548" i="1" s="1"/>
  <c r="C1548" i="1"/>
  <c r="G1548" i="1" s="1"/>
  <c r="G1547" i="1"/>
  <c r="D1547" i="1"/>
  <c r="C1547" i="1"/>
  <c r="H1547" i="1" s="1"/>
  <c r="D1546" i="1"/>
  <c r="C1546" i="1"/>
  <c r="J1546" i="1" s="1"/>
  <c r="G1545" i="1"/>
  <c r="I1545" i="1" s="1"/>
  <c r="D1545" i="1"/>
  <c r="J1545" i="1" s="1"/>
  <c r="C1545" i="1"/>
  <c r="H1545" i="1" s="1"/>
  <c r="D1544" i="1"/>
  <c r="C1544" i="1"/>
  <c r="J1544" i="1" s="1"/>
  <c r="G1543" i="1"/>
  <c r="D1543" i="1"/>
  <c r="J1543" i="1" s="1"/>
  <c r="C1543" i="1"/>
  <c r="H1543" i="1" s="1"/>
  <c r="D1542" i="1"/>
  <c r="C1542" i="1"/>
  <c r="J1542" i="1" s="1"/>
  <c r="G1541" i="1"/>
  <c r="D1541" i="1"/>
  <c r="J1541" i="1" s="1"/>
  <c r="C1541" i="1"/>
  <c r="H1541" i="1" s="1"/>
  <c r="G1540" i="1"/>
  <c r="D1540" i="1"/>
  <c r="C1540" i="1"/>
  <c r="H1540" i="1" s="1"/>
  <c r="G1539" i="1"/>
  <c r="D1539" i="1"/>
  <c r="C1539" i="1"/>
  <c r="H1539" i="1" s="1"/>
  <c r="G1538" i="1"/>
  <c r="D1538" i="1"/>
  <c r="C1538" i="1"/>
  <c r="H1538" i="1" s="1"/>
  <c r="G1536" i="1"/>
  <c r="D1536" i="1"/>
  <c r="C1536" i="1"/>
  <c r="H1536" i="1" s="1"/>
  <c r="G1535" i="1"/>
  <c r="D1535" i="1"/>
  <c r="C1535" i="1"/>
  <c r="H1535" i="1" s="1"/>
  <c r="G1534" i="1"/>
  <c r="D1534" i="1"/>
  <c r="C1534" i="1"/>
  <c r="H1534" i="1" s="1"/>
  <c r="G1533" i="1"/>
  <c r="D1533" i="1"/>
  <c r="C1533" i="1"/>
  <c r="H1533" i="1" s="1"/>
  <c r="G1532" i="1"/>
  <c r="D1532" i="1"/>
  <c r="C1532" i="1"/>
  <c r="H1532" i="1" s="1"/>
  <c r="G1531" i="1"/>
  <c r="D1531" i="1"/>
  <c r="C1531" i="1"/>
  <c r="H1531" i="1" s="1"/>
  <c r="G1530" i="1"/>
  <c r="D1530" i="1"/>
  <c r="C1530" i="1"/>
  <c r="H1530" i="1" s="1"/>
  <c r="G1529" i="1"/>
  <c r="D1529" i="1"/>
  <c r="C1529" i="1"/>
  <c r="H1529" i="1" s="1"/>
  <c r="G1528" i="1"/>
  <c r="D1528" i="1"/>
  <c r="C1528" i="1"/>
  <c r="H1528" i="1" s="1"/>
  <c r="G1527" i="1"/>
  <c r="D1527" i="1"/>
  <c r="C1527" i="1"/>
  <c r="H1527" i="1" s="1"/>
  <c r="G1526" i="1"/>
  <c r="D1526" i="1"/>
  <c r="C1526" i="1"/>
  <c r="H1526" i="1" s="1"/>
  <c r="D1525" i="1"/>
  <c r="G1524" i="1"/>
  <c r="D1524" i="1"/>
  <c r="C1524" i="1"/>
  <c r="H1524" i="1" s="1"/>
  <c r="G1523" i="1"/>
  <c r="D1523" i="1"/>
  <c r="C1523" i="1"/>
  <c r="H1523" i="1" s="1"/>
  <c r="G1522" i="1"/>
  <c r="D1522" i="1"/>
  <c r="C1522" i="1"/>
  <c r="H1522" i="1" s="1"/>
  <c r="G1521" i="1"/>
  <c r="D1521" i="1"/>
  <c r="C1521" i="1"/>
  <c r="H1521" i="1" s="1"/>
  <c r="G1520" i="1"/>
  <c r="D1520" i="1"/>
  <c r="C1520" i="1"/>
  <c r="H1520" i="1" s="1"/>
  <c r="G1519" i="1"/>
  <c r="D1519" i="1"/>
  <c r="C1519" i="1"/>
  <c r="H1519" i="1" s="1"/>
  <c r="G1518" i="1"/>
  <c r="D1518" i="1"/>
  <c r="C1518" i="1"/>
  <c r="H1518" i="1" s="1"/>
  <c r="G1517" i="1"/>
  <c r="D1517" i="1"/>
  <c r="C1517" i="1"/>
  <c r="H1517" i="1" s="1"/>
  <c r="G1516" i="1"/>
  <c r="D1516" i="1"/>
  <c r="C1516" i="1"/>
  <c r="H1516" i="1" s="1"/>
  <c r="G1515" i="1"/>
  <c r="D1515" i="1"/>
  <c r="C1515" i="1"/>
  <c r="H1515" i="1" s="1"/>
  <c r="G1514" i="1"/>
  <c r="D1514" i="1"/>
  <c r="C1514" i="1"/>
  <c r="H1514" i="1" s="1"/>
  <c r="G1513" i="1"/>
  <c r="D1513" i="1"/>
  <c r="C1513" i="1"/>
  <c r="H1513" i="1" s="1"/>
  <c r="G1512" i="1"/>
  <c r="D1512" i="1"/>
  <c r="C1512" i="1"/>
  <c r="H1512" i="1" s="1"/>
  <c r="G1511" i="1"/>
  <c r="D1511" i="1"/>
  <c r="C1511" i="1"/>
  <c r="H1511" i="1" s="1"/>
  <c r="G1510" i="1"/>
  <c r="D1510" i="1"/>
  <c r="C1510" i="1"/>
  <c r="H1510" i="1" s="1"/>
  <c r="G1509" i="1"/>
  <c r="D1509" i="1"/>
  <c r="C1509" i="1"/>
  <c r="H1509" i="1" s="1"/>
  <c r="G1508" i="1"/>
  <c r="D1508" i="1"/>
  <c r="C1508" i="1"/>
  <c r="H1508" i="1" s="1"/>
  <c r="G1507" i="1"/>
  <c r="D1507" i="1"/>
  <c r="C1507" i="1"/>
  <c r="H1507" i="1" s="1"/>
  <c r="G1506" i="1"/>
  <c r="D1506" i="1"/>
  <c r="C1506" i="1"/>
  <c r="H1506" i="1" s="1"/>
  <c r="G1505" i="1"/>
  <c r="D1505" i="1"/>
  <c r="C1505" i="1"/>
  <c r="H1505" i="1" s="1"/>
  <c r="G1504" i="1"/>
  <c r="D1504" i="1"/>
  <c r="C1504" i="1"/>
  <c r="H1504" i="1" s="1"/>
  <c r="G1503" i="1"/>
  <c r="D1503" i="1"/>
  <c r="C1503" i="1"/>
  <c r="H1503" i="1" s="1"/>
  <c r="G1502" i="1"/>
  <c r="D1502" i="1"/>
  <c r="C1502" i="1"/>
  <c r="H1502" i="1" s="1"/>
  <c r="G1501" i="1"/>
  <c r="D1501" i="1"/>
  <c r="C1501" i="1"/>
  <c r="H1501" i="1" s="1"/>
  <c r="G1500" i="1"/>
  <c r="D1500" i="1"/>
  <c r="C1500" i="1"/>
  <c r="H1500" i="1" s="1"/>
  <c r="G1499" i="1"/>
  <c r="D1499" i="1"/>
  <c r="C1499" i="1"/>
  <c r="H1499" i="1" s="1"/>
  <c r="G1498" i="1"/>
  <c r="D1498" i="1"/>
  <c r="C1498" i="1"/>
  <c r="H1498" i="1" s="1"/>
  <c r="G1497" i="1"/>
  <c r="D1497" i="1"/>
  <c r="C1497" i="1"/>
  <c r="H1497" i="1" s="1"/>
  <c r="G1496" i="1"/>
  <c r="D1496" i="1"/>
  <c r="C1496" i="1"/>
  <c r="H1496" i="1" s="1"/>
  <c r="G1495" i="1"/>
  <c r="D1495" i="1"/>
  <c r="C1495" i="1"/>
  <c r="H1495" i="1" s="1"/>
  <c r="G1494" i="1"/>
  <c r="D1494" i="1"/>
  <c r="C1494" i="1"/>
  <c r="H1494" i="1" s="1"/>
  <c r="G1493" i="1"/>
  <c r="D1493" i="1"/>
  <c r="C1493" i="1"/>
  <c r="H1493" i="1" s="1"/>
  <c r="G1492" i="1"/>
  <c r="D1492" i="1"/>
  <c r="C1492" i="1"/>
  <c r="H1492" i="1" s="1"/>
  <c r="G1491" i="1"/>
  <c r="D1491" i="1"/>
  <c r="C1491" i="1"/>
  <c r="H1491" i="1" s="1"/>
  <c r="G1490" i="1"/>
  <c r="D1490" i="1"/>
  <c r="C1490" i="1"/>
  <c r="H1490" i="1" s="1"/>
  <c r="G1489" i="1"/>
  <c r="D1489" i="1"/>
  <c r="C1489" i="1"/>
  <c r="H1489" i="1" s="1"/>
  <c r="G1488" i="1"/>
  <c r="D1488" i="1"/>
  <c r="C1488" i="1"/>
  <c r="H1488" i="1" s="1"/>
  <c r="G1487" i="1"/>
  <c r="D1487" i="1"/>
  <c r="C1487" i="1"/>
  <c r="H1487" i="1" s="1"/>
  <c r="G1486" i="1"/>
  <c r="D1486" i="1"/>
  <c r="C1486" i="1"/>
  <c r="H1486" i="1" s="1"/>
  <c r="D1485" i="1"/>
  <c r="G1484" i="1"/>
  <c r="D1484" i="1"/>
  <c r="C1484" i="1"/>
  <c r="H1484" i="1" s="1"/>
  <c r="G1483" i="1"/>
  <c r="D1483" i="1"/>
  <c r="C1483" i="1"/>
  <c r="H1483" i="1" s="1"/>
  <c r="G1482" i="1"/>
  <c r="D1482" i="1"/>
  <c r="C1482" i="1"/>
  <c r="H1482" i="1" s="1"/>
  <c r="G1481" i="1"/>
  <c r="D1481" i="1"/>
  <c r="C1481" i="1"/>
  <c r="H1481" i="1" s="1"/>
  <c r="G1480" i="1"/>
  <c r="D1480" i="1"/>
  <c r="C1480" i="1"/>
  <c r="H1480" i="1" s="1"/>
  <c r="G1479" i="1"/>
  <c r="D1479" i="1"/>
  <c r="C1479" i="1"/>
  <c r="H1479" i="1" s="1"/>
  <c r="G1478" i="1"/>
  <c r="D1478" i="1"/>
  <c r="C1478" i="1"/>
  <c r="H1478" i="1" s="1"/>
  <c r="G1477" i="1"/>
  <c r="D1477" i="1"/>
  <c r="C1477" i="1"/>
  <c r="H1477" i="1" s="1"/>
  <c r="G1476" i="1"/>
  <c r="D1476" i="1"/>
  <c r="C1476" i="1"/>
  <c r="H1476" i="1" s="1"/>
  <c r="G1475" i="1"/>
  <c r="D1475" i="1"/>
  <c r="C1475" i="1"/>
  <c r="H1475" i="1" s="1"/>
  <c r="G1474" i="1"/>
  <c r="D1474" i="1"/>
  <c r="C1474" i="1"/>
  <c r="H1474" i="1" s="1"/>
  <c r="G1473" i="1"/>
  <c r="D1473" i="1"/>
  <c r="C1473" i="1"/>
  <c r="H1473" i="1" s="1"/>
  <c r="G1472" i="1"/>
  <c r="D1472" i="1"/>
  <c r="C1472" i="1"/>
  <c r="H1472" i="1" s="1"/>
  <c r="G1471" i="1"/>
  <c r="D1471" i="1"/>
  <c r="C1471" i="1"/>
  <c r="H1471" i="1" s="1"/>
  <c r="G1470" i="1"/>
  <c r="D1470" i="1"/>
  <c r="C1470" i="1"/>
  <c r="H1470" i="1" s="1"/>
  <c r="G1469" i="1"/>
  <c r="D1469" i="1"/>
  <c r="C1469" i="1"/>
  <c r="H1469" i="1" s="1"/>
  <c r="G1468" i="1"/>
  <c r="D1468" i="1"/>
  <c r="C1468" i="1"/>
  <c r="H1468" i="1" s="1"/>
  <c r="G1467" i="1"/>
  <c r="D1467" i="1"/>
  <c r="C1467" i="1"/>
  <c r="H1467" i="1" s="1"/>
  <c r="G1466" i="1"/>
  <c r="D1466" i="1"/>
  <c r="C1466" i="1"/>
  <c r="H1466" i="1" s="1"/>
  <c r="G1465" i="1"/>
  <c r="D1465" i="1"/>
  <c r="C1465" i="1"/>
  <c r="H1465" i="1" s="1"/>
  <c r="G1464" i="1"/>
  <c r="D1464" i="1"/>
  <c r="C1464" i="1"/>
  <c r="H1464" i="1" s="1"/>
  <c r="G1463" i="1"/>
  <c r="D1463" i="1"/>
  <c r="C1463" i="1"/>
  <c r="H1463" i="1" s="1"/>
  <c r="G1462" i="1"/>
  <c r="D1462" i="1"/>
  <c r="C1462" i="1"/>
  <c r="H1462" i="1" s="1"/>
  <c r="G1461" i="1"/>
  <c r="D1461" i="1"/>
  <c r="C1461" i="1"/>
  <c r="H1461" i="1" s="1"/>
  <c r="G1460" i="1"/>
  <c r="D1460" i="1"/>
  <c r="C1460" i="1"/>
  <c r="H1460" i="1" s="1"/>
  <c r="G1459" i="1"/>
  <c r="D1459" i="1"/>
  <c r="C1459" i="1"/>
  <c r="H1459" i="1" s="1"/>
  <c r="G1458" i="1"/>
  <c r="D1458" i="1"/>
  <c r="C1458" i="1"/>
  <c r="H1458" i="1" s="1"/>
  <c r="G1457" i="1"/>
  <c r="D1457" i="1"/>
  <c r="C1457" i="1"/>
  <c r="H1457" i="1" s="1"/>
  <c r="G1456" i="1"/>
  <c r="D1456" i="1"/>
  <c r="C1456" i="1"/>
  <c r="H1456" i="1" s="1"/>
  <c r="G1455" i="1"/>
  <c r="D1455" i="1"/>
  <c r="C1455" i="1"/>
  <c r="H1455" i="1" s="1"/>
  <c r="G1454" i="1"/>
  <c r="D1454" i="1"/>
  <c r="C1454" i="1"/>
  <c r="H1454" i="1" s="1"/>
  <c r="G1453" i="1"/>
  <c r="D1453" i="1"/>
  <c r="C1453" i="1"/>
  <c r="H1453" i="1" s="1"/>
  <c r="G1452" i="1"/>
  <c r="D1452" i="1"/>
  <c r="C1452" i="1"/>
  <c r="H1452" i="1" s="1"/>
  <c r="G1451" i="1"/>
  <c r="D1451" i="1"/>
  <c r="C1451" i="1"/>
  <c r="H1451" i="1" s="1"/>
  <c r="G1450" i="1"/>
  <c r="D1450" i="1"/>
  <c r="C1450" i="1"/>
  <c r="H1450" i="1" s="1"/>
  <c r="G1449" i="1"/>
  <c r="D1449" i="1"/>
  <c r="C1449" i="1"/>
  <c r="H1449" i="1" s="1"/>
  <c r="G1448" i="1"/>
  <c r="D1448" i="1"/>
  <c r="C1448" i="1"/>
  <c r="H1448" i="1" s="1"/>
  <c r="G1447" i="1"/>
  <c r="D1447" i="1"/>
  <c r="C1447" i="1"/>
  <c r="H1447" i="1" s="1"/>
  <c r="G1446" i="1"/>
  <c r="D1446" i="1"/>
  <c r="C1446" i="1"/>
  <c r="H1446" i="1" s="1"/>
  <c r="G1445" i="1"/>
  <c r="D1445" i="1"/>
  <c r="C1445" i="1"/>
  <c r="H1445" i="1" s="1"/>
  <c r="G1444" i="1"/>
  <c r="D1444" i="1"/>
  <c r="C1444" i="1"/>
  <c r="H1444" i="1" s="1"/>
  <c r="G1443" i="1"/>
  <c r="D1443" i="1"/>
  <c r="C1443" i="1"/>
  <c r="H1443" i="1" s="1"/>
  <c r="G1442" i="1"/>
  <c r="D1442" i="1"/>
  <c r="C1442" i="1"/>
  <c r="H1442" i="1" s="1"/>
  <c r="G1441" i="1"/>
  <c r="D1441" i="1"/>
  <c r="C1441" i="1"/>
  <c r="H1441" i="1" s="1"/>
  <c r="G1440" i="1"/>
  <c r="D1440" i="1"/>
  <c r="C1440" i="1"/>
  <c r="H1440" i="1" s="1"/>
  <c r="G1439" i="1"/>
  <c r="D1439" i="1"/>
  <c r="C1439" i="1"/>
  <c r="H1439" i="1" s="1"/>
  <c r="G1438" i="1"/>
  <c r="D1438" i="1"/>
  <c r="C1438" i="1"/>
  <c r="H1438" i="1" s="1"/>
  <c r="G1437" i="1"/>
  <c r="D1437" i="1"/>
  <c r="C1437" i="1"/>
  <c r="H1437" i="1" s="1"/>
  <c r="G1436" i="1"/>
  <c r="D1436" i="1"/>
  <c r="C1436" i="1"/>
  <c r="H1436" i="1" s="1"/>
  <c r="G1435" i="1"/>
  <c r="D1435" i="1"/>
  <c r="C1435" i="1"/>
  <c r="H1435"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D1319" i="1"/>
  <c r="C1319" i="1"/>
  <c r="H1319" i="1" s="1"/>
  <c r="D1318" i="1"/>
  <c r="C1318" i="1"/>
  <c r="H1318" i="1" s="1"/>
  <c r="G1317" i="1"/>
  <c r="D1317" i="1"/>
  <c r="C1317" i="1"/>
  <c r="H1317" i="1" s="1"/>
  <c r="G1316" i="1"/>
  <c r="D1316" i="1"/>
  <c r="C1316" i="1"/>
  <c r="H1316" i="1" s="1"/>
  <c r="D1315" i="1"/>
  <c r="C1315" i="1"/>
  <c r="H1315" i="1" s="1"/>
  <c r="D1314" i="1"/>
  <c r="C1314" i="1"/>
  <c r="H1314" i="1" s="1"/>
  <c r="G1313" i="1"/>
  <c r="D1313" i="1"/>
  <c r="C1313" i="1"/>
  <c r="H1313" i="1" s="1"/>
  <c r="G1312" i="1"/>
  <c r="D1312" i="1"/>
  <c r="C1312" i="1"/>
  <c r="H1312" i="1" s="1"/>
  <c r="D1311" i="1"/>
  <c r="C1311" i="1"/>
  <c r="H1311" i="1" s="1"/>
  <c r="D1310" i="1"/>
  <c r="C1310" i="1"/>
  <c r="H1310" i="1" s="1"/>
  <c r="G1309" i="1"/>
  <c r="D1309" i="1"/>
  <c r="C1309" i="1"/>
  <c r="H1309" i="1" s="1"/>
  <c r="G1308" i="1"/>
  <c r="D1308" i="1"/>
  <c r="C1308" i="1"/>
  <c r="H1308" i="1" s="1"/>
  <c r="D1307" i="1"/>
  <c r="C1307" i="1"/>
  <c r="H1307" i="1" s="1"/>
  <c r="D1306" i="1"/>
  <c r="C1306" i="1"/>
  <c r="H1306" i="1" s="1"/>
  <c r="G1305" i="1"/>
  <c r="D1305" i="1"/>
  <c r="C1305" i="1"/>
  <c r="H1305" i="1" s="1"/>
  <c r="G1304" i="1"/>
  <c r="D1304" i="1"/>
  <c r="C1304" i="1"/>
  <c r="H1304" i="1" s="1"/>
  <c r="D1303" i="1"/>
  <c r="C1303" i="1"/>
  <c r="H1303" i="1" s="1"/>
  <c r="D1302" i="1"/>
  <c r="C1302" i="1"/>
  <c r="H1302" i="1" s="1"/>
  <c r="G1301" i="1"/>
  <c r="D1301" i="1"/>
  <c r="C1301" i="1"/>
  <c r="H1301" i="1" s="1"/>
  <c r="G1300" i="1"/>
  <c r="D1300" i="1"/>
  <c r="C1300" i="1"/>
  <c r="H1300" i="1" s="1"/>
  <c r="D1299" i="1"/>
  <c r="C1299" i="1"/>
  <c r="H1299" i="1" s="1"/>
  <c r="D1298" i="1"/>
  <c r="C1298" i="1"/>
  <c r="H1298" i="1" s="1"/>
  <c r="G1297" i="1"/>
  <c r="D1297" i="1"/>
  <c r="C1297" i="1"/>
  <c r="H1297" i="1" s="1"/>
  <c r="G1296" i="1"/>
  <c r="D1296" i="1"/>
  <c r="C1296" i="1"/>
  <c r="H1296" i="1" s="1"/>
  <c r="D1295" i="1"/>
  <c r="C1295" i="1"/>
  <c r="H1295" i="1" s="1"/>
  <c r="D1294" i="1"/>
  <c r="C1294" i="1"/>
  <c r="H1294" i="1" s="1"/>
  <c r="G1293" i="1"/>
  <c r="D1293" i="1"/>
  <c r="C1293" i="1"/>
  <c r="H1293" i="1" s="1"/>
  <c r="G1292" i="1"/>
  <c r="D1292" i="1"/>
  <c r="C1292" i="1"/>
  <c r="H1292" i="1" s="1"/>
  <c r="D1291" i="1"/>
  <c r="C1291" i="1"/>
  <c r="H1291" i="1" s="1"/>
  <c r="D1290" i="1"/>
  <c r="C1290" i="1"/>
  <c r="H1290" i="1" s="1"/>
  <c r="G1289" i="1"/>
  <c r="D1289" i="1"/>
  <c r="C1289" i="1"/>
  <c r="H1289" i="1" s="1"/>
  <c r="G1288" i="1"/>
  <c r="D1288" i="1"/>
  <c r="C1288" i="1"/>
  <c r="D1287" i="1"/>
  <c r="C1287" i="1"/>
  <c r="D1286" i="1"/>
  <c r="C1286" i="1"/>
  <c r="H1286" i="1" s="1"/>
  <c r="G1285" i="1"/>
  <c r="D1285" i="1"/>
  <c r="C1285" i="1"/>
  <c r="G1284" i="1"/>
  <c r="D1284" i="1"/>
  <c r="C1284" i="1"/>
  <c r="D1283" i="1"/>
  <c r="C1283" i="1"/>
  <c r="D1282" i="1"/>
  <c r="C1282" i="1"/>
  <c r="H1282" i="1" s="1"/>
  <c r="G1281" i="1"/>
  <c r="D1281" i="1"/>
  <c r="C1281" i="1"/>
  <c r="G1280" i="1"/>
  <c r="D1280" i="1"/>
  <c r="C1280" i="1"/>
  <c r="D1279" i="1"/>
  <c r="C1279" i="1"/>
  <c r="D1278" i="1"/>
  <c r="C1278" i="1"/>
  <c r="H1278" i="1" s="1"/>
  <c r="G1277" i="1"/>
  <c r="D1277" i="1"/>
  <c r="C1277" i="1"/>
  <c r="G1276" i="1"/>
  <c r="D1276" i="1"/>
  <c r="C1276" i="1"/>
  <c r="D1275" i="1"/>
  <c r="C1275" i="1"/>
  <c r="D1274" i="1"/>
  <c r="C1274" i="1"/>
  <c r="H1274" i="1" s="1"/>
  <c r="G1273" i="1"/>
  <c r="D1273" i="1"/>
  <c r="C1273" i="1"/>
  <c r="G1272" i="1"/>
  <c r="D1272" i="1"/>
  <c r="C1272" i="1"/>
  <c r="D1271" i="1"/>
  <c r="C1271" i="1"/>
  <c r="D1270" i="1"/>
  <c r="C1270" i="1"/>
  <c r="H1270" i="1" s="1"/>
  <c r="G1269" i="1"/>
  <c r="D1269" i="1"/>
  <c r="C1269" i="1"/>
  <c r="G1268" i="1"/>
  <c r="D1268" i="1"/>
  <c r="C1268" i="1"/>
  <c r="D1267" i="1"/>
  <c r="C1267" i="1"/>
  <c r="D1266" i="1"/>
  <c r="C1266" i="1"/>
  <c r="H1266" i="1" s="1"/>
  <c r="G1265" i="1"/>
  <c r="D1265" i="1"/>
  <c r="C1265" i="1"/>
  <c r="G1264" i="1"/>
  <c r="D1264" i="1"/>
  <c r="C1264" i="1"/>
  <c r="D1263" i="1"/>
  <c r="C1263" i="1"/>
  <c r="D1262" i="1"/>
  <c r="C1262" i="1"/>
  <c r="H1262" i="1" s="1"/>
  <c r="G1261" i="1"/>
  <c r="D1261" i="1"/>
  <c r="C1261" i="1"/>
  <c r="G1260" i="1"/>
  <c r="D1260" i="1"/>
  <c r="C1260" i="1"/>
  <c r="D1259" i="1"/>
  <c r="D1258" i="1"/>
  <c r="C1258" i="1"/>
  <c r="H1258" i="1" s="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C1181"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D731" i="1"/>
  <c r="H731" i="1" s="1"/>
  <c r="C731" i="1"/>
  <c r="H730" i="1"/>
  <c r="G730" i="1"/>
  <c r="D730" i="1"/>
  <c r="C730" i="1"/>
  <c r="D729" i="1"/>
  <c r="G729" i="1" s="1"/>
  <c r="C729" i="1"/>
  <c r="H728" i="1"/>
  <c r="G728" i="1"/>
  <c r="D728" i="1"/>
  <c r="C728" i="1"/>
  <c r="D727" i="1"/>
  <c r="H727" i="1" s="1"/>
  <c r="C727" i="1"/>
  <c r="D726" i="1"/>
  <c r="H726" i="1" s="1"/>
  <c r="C726" i="1"/>
  <c r="D725" i="1"/>
  <c r="H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G653" i="1"/>
  <c r="D653" i="1"/>
  <c r="H653" i="1" s="1"/>
  <c r="C653" i="1"/>
  <c r="G652" i="1"/>
  <c r="D652" i="1"/>
  <c r="H652" i="1" s="1"/>
  <c r="C652" i="1"/>
  <c r="H651" i="1"/>
  <c r="G651" i="1"/>
  <c r="D651" i="1"/>
  <c r="C651" i="1"/>
  <c r="H650" i="1"/>
  <c r="G650" i="1"/>
  <c r="D650" i="1"/>
  <c r="C650" i="1"/>
  <c r="D649" i="1"/>
  <c r="G649" i="1" s="1"/>
  <c r="C649" i="1"/>
  <c r="D648" i="1"/>
  <c r="H648" i="1" s="1"/>
  <c r="C648" i="1"/>
  <c r="H647" i="1"/>
  <c r="G647" i="1"/>
  <c r="D647" i="1"/>
  <c r="C647" i="1"/>
  <c r="H646" i="1"/>
  <c r="D646" i="1"/>
  <c r="G646" i="1" s="1"/>
  <c r="C646" i="1"/>
  <c r="D645" i="1"/>
  <c r="H645" i="1" s="1"/>
  <c r="C645" i="1"/>
  <c r="C641" i="1"/>
  <c r="G636" i="1"/>
  <c r="D636" i="1"/>
  <c r="H636" i="1" s="1"/>
  <c r="C636" i="1"/>
  <c r="G635" i="1"/>
  <c r="D635" i="1"/>
  <c r="H635" i="1" s="1"/>
  <c r="C635" i="1"/>
  <c r="D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D423" i="1"/>
  <c r="H423" i="1" s="1"/>
  <c r="C423" i="1"/>
  <c r="D422" i="1"/>
  <c r="H422" i="1" s="1"/>
  <c r="C422" i="1"/>
  <c r="C421" i="1"/>
  <c r="H416" i="1"/>
  <c r="D416" i="1"/>
  <c r="G416" i="1" s="1"/>
  <c r="C416" i="1"/>
  <c r="H415" i="1"/>
  <c r="G415" i="1"/>
  <c r="D415" i="1"/>
  <c r="C415" i="1"/>
  <c r="G414" i="1"/>
  <c r="D414" i="1"/>
  <c r="H414" i="1" s="1"/>
  <c r="C414" i="1"/>
  <c r="D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D301" i="1"/>
  <c r="H301" i="1" s="1"/>
  <c r="C301" i="1"/>
  <c r="H300" i="1"/>
  <c r="G300" i="1"/>
  <c r="D300" i="1"/>
  <c r="C300" i="1"/>
  <c r="H299" i="1"/>
  <c r="G299" i="1"/>
  <c r="D299" i="1"/>
  <c r="C299" i="1"/>
  <c r="G298"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D182" i="1"/>
  <c r="G182" i="1" s="1"/>
  <c r="C182" i="1"/>
  <c r="D181" i="1"/>
  <c r="H181" i="1" s="1"/>
  <c r="C181" i="1"/>
  <c r="H180" i="1"/>
  <c r="D180" i="1"/>
  <c r="G180" i="1" s="1"/>
  <c r="C180" i="1"/>
  <c r="H179" i="1"/>
  <c r="G179" i="1"/>
  <c r="D179" i="1"/>
  <c r="C179" i="1"/>
  <c r="H178" i="1"/>
  <c r="D178" i="1"/>
  <c r="G178" i="1" s="1"/>
  <c r="C178" i="1"/>
  <c r="H177" i="1"/>
  <c r="D177" i="1"/>
  <c r="G177" i="1" s="1"/>
  <c r="C177" i="1"/>
  <c r="H176" i="1"/>
  <c r="D176" i="1"/>
  <c r="G176" i="1" s="1"/>
  <c r="C176" i="1"/>
  <c r="H175" i="1"/>
  <c r="D175" i="1"/>
  <c r="G175" i="1" s="1"/>
  <c r="C175" i="1"/>
  <c r="D174" i="1"/>
  <c r="G174" i="1" s="1"/>
  <c r="C174" i="1"/>
  <c r="H173" i="1"/>
  <c r="G173" i="1"/>
  <c r="D173" i="1"/>
  <c r="C173" i="1"/>
  <c r="H172" i="1"/>
  <c r="G172" i="1"/>
  <c r="D172" i="1"/>
  <c r="C172" i="1"/>
  <c r="H171" i="1"/>
  <c r="G171" i="1"/>
  <c r="D171" i="1"/>
  <c r="C171" i="1"/>
  <c r="H170" i="1"/>
  <c r="G170" i="1"/>
  <c r="D170" i="1"/>
  <c r="C170" i="1"/>
  <c r="D169" i="1"/>
  <c r="H169" i="1" s="1"/>
  <c r="C169" i="1"/>
  <c r="D168" i="1"/>
  <c r="H168" i="1" s="1"/>
  <c r="C168" i="1"/>
  <c r="H167" i="1"/>
  <c r="D167" i="1"/>
  <c r="G167" i="1" s="1"/>
  <c r="C167" i="1"/>
  <c r="D166" i="1"/>
  <c r="G166" i="1" s="1"/>
  <c r="C166" i="1"/>
  <c r="H165" i="1"/>
  <c r="G165" i="1"/>
  <c r="D165" i="1"/>
  <c r="C165" i="1"/>
  <c r="D164" i="1"/>
  <c r="H164" i="1" s="1"/>
  <c r="C164" i="1"/>
  <c r="H163" i="1"/>
  <c r="G163" i="1"/>
  <c r="D163" i="1"/>
  <c r="C163" i="1"/>
  <c r="H162" i="1"/>
  <c r="D162" i="1"/>
  <c r="G162" i="1" s="1"/>
  <c r="C162" i="1"/>
  <c r="D161" i="1"/>
  <c r="G161" i="1" s="1"/>
  <c r="C161" i="1"/>
  <c r="H159" i="1"/>
  <c r="D159" i="1"/>
  <c r="G159" i="1" s="1"/>
  <c r="C159" i="1"/>
  <c r="H158" i="1"/>
  <c r="D158" i="1"/>
  <c r="G158" i="1" s="1"/>
  <c r="C158" i="1"/>
  <c r="H157" i="1"/>
  <c r="G157" i="1"/>
  <c r="D157" i="1"/>
  <c r="C157" i="1"/>
  <c r="D156" i="1"/>
  <c r="G156" i="1" s="1"/>
  <c r="C156" i="1"/>
  <c r="H155" i="1"/>
  <c r="G155" i="1"/>
  <c r="D155" i="1"/>
  <c r="C155" i="1"/>
  <c r="H154" i="1"/>
  <c r="D154" i="1"/>
  <c r="G154" i="1" s="1"/>
  <c r="C154" i="1"/>
  <c r="H153" i="1"/>
  <c r="D153" i="1"/>
  <c r="G153" i="1" s="1"/>
  <c r="C153" i="1"/>
  <c r="H152" i="1"/>
  <c r="G152" i="1"/>
  <c r="D152" i="1"/>
  <c r="C152" i="1"/>
  <c r="H151" i="1"/>
  <c r="D151" i="1"/>
  <c r="G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H129" i="1"/>
  <c r="G129" i="1"/>
  <c r="D129" i="1"/>
  <c r="C129" i="1"/>
  <c r="H128" i="1"/>
  <c r="G128" i="1"/>
  <c r="D128" i="1"/>
  <c r="C128" i="1"/>
  <c r="H127" i="1"/>
  <c r="G127" i="1"/>
  <c r="D127" i="1"/>
  <c r="C127" i="1"/>
  <c r="H126" i="1"/>
  <c r="D126" i="1"/>
  <c r="G126" i="1" s="1"/>
  <c r="C126" i="1"/>
  <c r="H125" i="1"/>
  <c r="D125" i="1"/>
  <c r="G125" i="1" s="1"/>
  <c r="C125" i="1"/>
  <c r="H124" i="1"/>
  <c r="D124" i="1"/>
  <c r="G124" i="1" s="1"/>
  <c r="C124" i="1"/>
  <c r="H123" i="1"/>
  <c r="G123" i="1"/>
  <c r="D123" i="1"/>
  <c r="C123" i="1"/>
  <c r="H122" i="1"/>
  <c r="D122" i="1"/>
  <c r="G122" i="1" s="1"/>
  <c r="C122" i="1"/>
  <c r="D121" i="1"/>
  <c r="G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12" i="9" l="1"/>
  <c r="B312" i="9" s="1"/>
  <c r="E320" i="9"/>
  <c r="B320" i="9" s="1"/>
  <c r="E37" i="9"/>
  <c r="B37" i="9" s="1"/>
  <c r="E311" i="9"/>
  <c r="B311" i="9" s="1"/>
  <c r="G1683" i="1"/>
  <c r="B296" i="9"/>
  <c r="G1606" i="1"/>
  <c r="C1604" i="1"/>
  <c r="G1604" i="1" s="1"/>
  <c r="G1605" i="1"/>
  <c r="G1594" i="1"/>
  <c r="G1588" i="1"/>
  <c r="H1587" i="1"/>
  <c r="G1583" i="1"/>
  <c r="H1583" i="1"/>
  <c r="F241" i="9"/>
  <c r="B241" i="9" s="1"/>
  <c r="G731" i="1"/>
  <c r="E52" i="9"/>
  <c r="H729" i="1"/>
  <c r="F238" i="9"/>
  <c r="B238" i="9" s="1"/>
  <c r="G727" i="1"/>
  <c r="G726" i="1"/>
  <c r="G725" i="1"/>
  <c r="H718" i="1"/>
  <c r="G717" i="1"/>
  <c r="G676" i="1"/>
  <c r="G648" i="1"/>
  <c r="H649" i="1"/>
  <c r="F656" i="4"/>
  <c r="G645" i="1"/>
  <c r="G301" i="1"/>
  <c r="G423" i="1"/>
  <c r="G421" i="1"/>
  <c r="G422" i="1"/>
  <c r="H198" i="1"/>
  <c r="G198" i="1"/>
  <c r="B240" i="9"/>
  <c r="G181" i="1"/>
  <c r="B239" i="9"/>
  <c r="E51" i="9"/>
  <c r="B51" i="9" s="1"/>
  <c r="H174" i="1"/>
  <c r="H166" i="1"/>
  <c r="G169" i="1"/>
  <c r="G168" i="1"/>
  <c r="G164" i="1"/>
  <c r="E164" i="4"/>
  <c r="D160" i="1" s="1"/>
  <c r="H161" i="1"/>
  <c r="H156" i="1"/>
  <c r="F160" i="4"/>
  <c r="E48" i="9"/>
  <c r="B48" i="9" s="1"/>
  <c r="F154" i="4"/>
  <c r="G150" i="1"/>
  <c r="H121" i="1"/>
  <c r="F125" i="4"/>
  <c r="F236" i="9"/>
  <c r="B236" i="9" s="1"/>
  <c r="F68" i="4"/>
  <c r="G1258" i="1"/>
  <c r="H1260" i="1"/>
  <c r="G1262" i="1"/>
  <c r="H1264" i="1"/>
  <c r="G1266" i="1"/>
  <c r="H1268" i="1"/>
  <c r="G1270" i="1"/>
  <c r="H1272" i="1"/>
  <c r="G1274" i="1"/>
  <c r="H1276" i="1"/>
  <c r="G1278" i="1"/>
  <c r="H1280" i="1"/>
  <c r="G1282" i="1"/>
  <c r="H1284" i="1"/>
  <c r="G1286" i="1"/>
  <c r="H1288" i="1"/>
  <c r="G1290" i="1"/>
  <c r="G1294" i="1"/>
  <c r="G1298" i="1"/>
  <c r="G1302" i="1"/>
  <c r="G1306" i="1"/>
  <c r="G1310" i="1"/>
  <c r="G1314" i="1"/>
  <c r="G1318" i="1"/>
  <c r="I1543" i="1"/>
  <c r="H1263" i="1"/>
  <c r="H1267" i="1"/>
  <c r="H1271" i="1"/>
  <c r="H1275" i="1"/>
  <c r="H1279" i="1"/>
  <c r="H1283" i="1"/>
  <c r="H1287" i="1"/>
  <c r="H1257" i="1"/>
  <c r="H1261" i="1"/>
  <c r="G1263" i="1"/>
  <c r="H1265" i="1"/>
  <c r="G1267" i="1"/>
  <c r="H1269" i="1"/>
  <c r="G1271" i="1"/>
  <c r="H1273" i="1"/>
  <c r="G1275" i="1"/>
  <c r="H1277" i="1"/>
  <c r="G1279" i="1"/>
  <c r="H1281" i="1"/>
  <c r="G1283" i="1"/>
  <c r="H1285" i="1"/>
  <c r="G1287" i="1"/>
  <c r="G1291" i="1"/>
  <c r="G1295" i="1"/>
  <c r="G1299" i="1"/>
  <c r="G1303" i="1"/>
  <c r="G1307" i="1"/>
  <c r="G1311" i="1"/>
  <c r="G1315" i="1"/>
  <c r="G1319" i="1"/>
  <c r="I1541" i="1"/>
  <c r="I1562" i="1"/>
  <c r="G1542" i="1"/>
  <c r="G1544" i="1"/>
  <c r="G1546" i="1"/>
  <c r="J1547" i="1"/>
  <c r="H1548" i="1"/>
  <c r="I1548" i="1" s="1"/>
  <c r="H1550" i="1"/>
  <c r="I1550" i="1" s="1"/>
  <c r="H1552" i="1"/>
  <c r="I1552" i="1" s="1"/>
  <c r="H1554" i="1"/>
  <c r="I1554" i="1" s="1"/>
  <c r="H1558" i="1"/>
  <c r="I1558" i="1" s="1"/>
  <c r="H1560" i="1"/>
  <c r="I1560" i="1" s="1"/>
  <c r="H1562" i="1"/>
  <c r="H1565" i="1"/>
  <c r="I1565" i="1" s="1"/>
  <c r="H1567" i="1"/>
  <c r="I1567" i="1" s="1"/>
  <c r="H1569" i="1"/>
  <c r="I1569" i="1" s="1"/>
  <c r="H1571" i="1"/>
  <c r="H1572" i="1"/>
  <c r="H1573" i="1"/>
  <c r="I1573" i="1" s="1"/>
  <c r="H1575" i="1"/>
  <c r="I1575" i="1" s="1"/>
  <c r="H1577" i="1"/>
  <c r="H1578" i="1"/>
  <c r="I1578" i="1" s="1"/>
  <c r="H1580" i="1"/>
  <c r="I1580" i="1" s="1"/>
  <c r="J1581" i="1"/>
  <c r="H1585" i="1"/>
  <c r="H1589" i="1"/>
  <c r="H1593" i="1"/>
  <c r="H1597" i="1"/>
  <c r="G1624" i="1"/>
  <c r="H1624" i="1"/>
  <c r="H1666" i="1"/>
  <c r="G1668" i="1"/>
  <c r="H1668" i="1"/>
  <c r="H1673" i="1"/>
  <c r="G1673" i="1"/>
  <c r="G1684" i="1"/>
  <c r="H1684" i="1"/>
  <c r="E418" i="4"/>
  <c r="D413" i="1" s="1"/>
  <c r="I21" i="3"/>
  <c r="E141" i="6"/>
  <c r="I26" i="3"/>
  <c r="H1542" i="1"/>
  <c r="H1544" i="1"/>
  <c r="H1546" i="1"/>
  <c r="G1601" i="1"/>
  <c r="H1628" i="1"/>
  <c r="G1632" i="1"/>
  <c r="H1632" i="1"/>
  <c r="H1634" i="1"/>
  <c r="G1645" i="1"/>
  <c r="H1648" i="1"/>
  <c r="G1650" i="1"/>
  <c r="G1661" i="1"/>
  <c r="H1665" i="1"/>
  <c r="G1665" i="1"/>
  <c r="H1669" i="1"/>
  <c r="G1669" i="1"/>
  <c r="H1678" i="1"/>
  <c r="F177" i="5"/>
  <c r="H23" i="3"/>
  <c r="H1629" i="1"/>
  <c r="G1629" i="1"/>
  <c r="G1676" i="1"/>
  <c r="H1676" i="1"/>
  <c r="H1681" i="1"/>
  <c r="G1681" i="1"/>
  <c r="H1686" i="1"/>
  <c r="G1686" i="1"/>
  <c r="E640" i="4"/>
  <c r="D634" i="1" s="1"/>
  <c r="G345" i="9"/>
  <c r="E345" i="9" s="1"/>
  <c r="H32" i="3"/>
  <c r="H1401" i="1"/>
  <c r="H1582" i="1"/>
  <c r="G1609" i="1"/>
  <c r="H1612" i="1"/>
  <c r="G1614" i="1"/>
  <c r="G1633" i="1"/>
  <c r="H1637" i="1"/>
  <c r="G1637" i="1"/>
  <c r="G1660" i="1"/>
  <c r="H1660" i="1"/>
  <c r="H1662" i="1"/>
  <c r="H1670" i="1"/>
  <c r="G1672" i="1"/>
  <c r="H1672" i="1"/>
  <c r="H1677" i="1"/>
  <c r="G1677" i="1"/>
  <c r="H336" i="9"/>
  <c r="E177" i="5"/>
  <c r="D7" i="4"/>
  <c r="E49" i="4"/>
  <c r="D45" i="1" s="1"/>
  <c r="D82" i="4"/>
  <c r="D153" i="4"/>
  <c r="D164" i="4"/>
  <c r="D230" i="4"/>
  <c r="E273" i="4"/>
  <c r="D269" i="1" s="1"/>
  <c r="D309" i="4"/>
  <c r="D361" i="4"/>
  <c r="F426" i="4"/>
  <c r="F523" i="4"/>
  <c r="D584" i="4"/>
  <c r="E647" i="4"/>
  <c r="D641" i="1" s="1"/>
  <c r="D70" i="5"/>
  <c r="G314" i="9"/>
  <c r="E314" i="9" s="1"/>
  <c r="B314" i="9" s="1"/>
  <c r="F89" i="5"/>
  <c r="F120" i="5"/>
  <c r="D89" i="6"/>
  <c r="D648" i="4"/>
  <c r="H314" i="9"/>
  <c r="E88" i="5"/>
  <c r="D1093" i="1" s="1"/>
  <c r="G316" i="9"/>
  <c r="G315" i="9"/>
  <c r="D147" i="5"/>
  <c r="E338" i="9"/>
  <c r="B338" i="9" s="1"/>
  <c r="E339" i="9"/>
  <c r="B339" i="9" s="1"/>
  <c r="D255" i="5"/>
  <c r="D44" i="8"/>
  <c r="H19" i="9" s="1"/>
  <c r="E19" i="9" s="1"/>
  <c r="B19" i="9" s="1"/>
  <c r="H1680" i="1"/>
  <c r="G1685" i="1"/>
  <c r="D106" i="4"/>
  <c r="F134" i="4"/>
  <c r="F135" i="4"/>
  <c r="F202" i="4"/>
  <c r="D466" i="4"/>
  <c r="E648" i="4"/>
  <c r="D642" i="1" s="1"/>
  <c r="H316" i="9"/>
  <c r="H315" i="9"/>
  <c r="G336" i="9"/>
  <c r="E336" i="9" s="1"/>
  <c r="B336" i="9" s="1"/>
  <c r="F178" i="5"/>
  <c r="F297" i="5"/>
  <c r="F115" i="6"/>
  <c r="E7" i="4"/>
  <c r="F126" i="4"/>
  <c r="F141" i="4"/>
  <c r="E153" i="4"/>
  <c r="F170" i="4"/>
  <c r="D321" i="4"/>
  <c r="D373" i="4"/>
  <c r="D479" i="4"/>
  <c r="D491" i="4"/>
  <c r="D536" i="4"/>
  <c r="D571" i="4"/>
  <c r="D629" i="4"/>
  <c r="F8" i="5"/>
  <c r="F150" i="5"/>
  <c r="F197" i="5"/>
  <c r="F219" i="5"/>
  <c r="D129" i="6"/>
  <c r="D45" i="8"/>
  <c r="B28" i="9"/>
  <c r="B36" i="9"/>
  <c r="B44" i="9"/>
  <c r="B52" i="9"/>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180" i="9"/>
  <c r="H179" i="9"/>
  <c r="G179" i="9"/>
  <c r="E179" i="9" s="1"/>
  <c r="B179" i="9" s="1"/>
  <c r="G178" i="9"/>
  <c r="E178" i="9" s="1"/>
  <c r="B178" i="9" s="1"/>
  <c r="G177" i="9"/>
  <c r="E177" i="9" s="1"/>
  <c r="B177" i="9" s="1"/>
  <c r="G176" i="9"/>
  <c r="E176" i="9" s="1"/>
  <c r="B176" i="9" s="1"/>
  <c r="G175" i="9"/>
  <c r="E175" i="9" s="1"/>
  <c r="B175" i="9" s="1"/>
  <c r="G174" i="9"/>
  <c r="E174" i="9" s="1"/>
  <c r="B174" i="9" s="1"/>
  <c r="H310" i="9"/>
  <c r="G211" i="9"/>
  <c r="E211" i="9" s="1"/>
  <c r="B211" i="9" s="1"/>
  <c r="G210" i="9"/>
  <c r="E210" i="9" s="1"/>
  <c r="B210" i="9" s="1"/>
  <c r="G209" i="9"/>
  <c r="E209" i="9" s="1"/>
  <c r="B209" i="9" s="1"/>
  <c r="G208" i="9"/>
  <c r="E208" i="9" s="1"/>
  <c r="B208" i="9" s="1"/>
  <c r="L207" i="9"/>
  <c r="F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207" i="9"/>
  <c r="E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B32" i="9"/>
  <c r="B40" i="9"/>
  <c r="I10" i="9"/>
  <c r="B157" i="9"/>
  <c r="B165" i="9"/>
  <c r="B173" i="9"/>
  <c r="E129" i="9"/>
  <c r="B129" i="9" s="1"/>
  <c r="E133" i="9"/>
  <c r="B133" i="9" s="1"/>
  <c r="B141" i="9"/>
  <c r="B149" i="9"/>
  <c r="F233" i="9"/>
  <c r="B233" i="9" s="1"/>
  <c r="B247" i="9"/>
  <c r="F257" i="9"/>
  <c r="B257" i="9" s="1"/>
  <c r="F269" i="9"/>
  <c r="B269" i="9" s="1"/>
  <c r="F298" i="9"/>
  <c r="B307" i="9"/>
  <c r="E318" i="9"/>
  <c r="B318" i="9" s="1"/>
  <c r="B324" i="9"/>
  <c r="B340" i="9"/>
  <c r="B260" i="9"/>
  <c r="B272" i="9"/>
  <c r="F229" i="9"/>
  <c r="B229" i="9" s="1"/>
  <c r="F237" i="9"/>
  <c r="B237" i="9" s="1"/>
  <c r="B243" i="9"/>
  <c r="B244" i="9"/>
  <c r="F249" i="9"/>
  <c r="B249" i="9" s="1"/>
  <c r="B255" i="9"/>
  <c r="F261" i="9"/>
  <c r="B261" i="9" s="1"/>
  <c r="B267" i="9"/>
  <c r="F273" i="9"/>
  <c r="B273" i="9" s="1"/>
  <c r="B278" i="9"/>
  <c r="F281" i="9"/>
  <c r="B281" i="9" s="1"/>
  <c r="B286" i="9"/>
  <c r="F289" i="9"/>
  <c r="B289" i="9" s="1"/>
  <c r="E294" i="9"/>
  <c r="B294" i="9" s="1"/>
  <c r="E326" i="9"/>
  <c r="B326" i="9" s="1"/>
  <c r="B207" i="9" l="1"/>
  <c r="F228" i="9"/>
  <c r="B228" i="9" s="1"/>
  <c r="H1604" i="1"/>
  <c r="F129" i="6"/>
  <c r="C1525" i="1"/>
  <c r="F491" i="4"/>
  <c r="C485" i="1"/>
  <c r="F321" i="4"/>
  <c r="C316" i="1"/>
  <c r="E316" i="9"/>
  <c r="B316" i="9" s="1"/>
  <c r="F584" i="4"/>
  <c r="C578" i="1"/>
  <c r="F309" i="4"/>
  <c r="D308" i="4"/>
  <c r="C304" i="1"/>
  <c r="H24" i="9"/>
  <c r="G24" i="9"/>
  <c r="D152" i="4"/>
  <c r="F153" i="4"/>
  <c r="C149" i="1"/>
  <c r="E176" i="5"/>
  <c r="D1180" i="1" s="1"/>
  <c r="I23" i="3"/>
  <c r="D1181" i="1"/>
  <c r="I1542" i="1"/>
  <c r="F629" i="4"/>
  <c r="C623" i="1"/>
  <c r="F479" i="4"/>
  <c r="C473" i="1"/>
  <c r="E6" i="4"/>
  <c r="D3" i="1"/>
  <c r="K1480" i="9"/>
  <c r="G343" i="9"/>
  <c r="E343" i="9" s="1"/>
  <c r="B343" i="9" s="1"/>
  <c r="I38" i="3"/>
  <c r="C1621" i="1"/>
  <c r="H1093" i="1"/>
  <c r="G1093" i="1"/>
  <c r="F89" i="6"/>
  <c r="C1485" i="1"/>
  <c r="F70" i="5"/>
  <c r="D69" i="5"/>
  <c r="C1075" i="1"/>
  <c r="G269" i="1"/>
  <c r="H269" i="1"/>
  <c r="F82" i="4"/>
  <c r="C78" i="1"/>
  <c r="D141" i="6"/>
  <c r="E69" i="5"/>
  <c r="I30" i="3"/>
  <c r="D1537" i="1"/>
  <c r="F49" i="4"/>
  <c r="E180" i="9"/>
  <c r="B180" i="9" s="1"/>
  <c r="F571" i="4"/>
  <c r="C565" i="1"/>
  <c r="D430" i="4"/>
  <c r="E152" i="4"/>
  <c r="D149" i="1"/>
  <c r="F466" i="4"/>
  <c r="C460" i="1"/>
  <c r="F106" i="4"/>
  <c r="C102" i="1"/>
  <c r="G342" i="9"/>
  <c r="E342" i="9" s="1"/>
  <c r="F147" i="5"/>
  <c r="C1152" i="1"/>
  <c r="F230" i="4"/>
  <c r="C226" i="1"/>
  <c r="G45" i="1"/>
  <c r="H45" i="1"/>
  <c r="I1546" i="1"/>
  <c r="E310" i="9"/>
  <c r="B310" i="9" s="1"/>
  <c r="I39" i="3"/>
  <c r="C1622" i="1"/>
  <c r="F536" i="4"/>
  <c r="D535" i="4"/>
  <c r="C530" i="1"/>
  <c r="F373" i="4"/>
  <c r="C368" i="1"/>
  <c r="G347" i="9"/>
  <c r="E347" i="9" s="1"/>
  <c r="F255" i="5"/>
  <c r="D251" i="5"/>
  <c r="C1259" i="1"/>
  <c r="E315" i="9"/>
  <c r="B315" i="9" s="1"/>
  <c r="F648" i="4"/>
  <c r="C642" i="1"/>
  <c r="G641" i="1"/>
  <c r="H641" i="1"/>
  <c r="F361" i="4"/>
  <c r="D360" i="4"/>
  <c r="C356" i="1"/>
  <c r="F164" i="4"/>
  <c r="C160" i="1"/>
  <c r="D6" i="4"/>
  <c r="F7" i="4"/>
  <c r="C3" i="1"/>
  <c r="B345" i="9"/>
  <c r="E344" i="9"/>
  <c r="I10" i="3" s="1"/>
  <c r="I1544" i="1"/>
  <c r="E24" i="9" l="1"/>
  <c r="B24" i="9" s="1"/>
  <c r="H530" i="1"/>
  <c r="G530" i="1"/>
  <c r="H1152" i="1"/>
  <c r="G1152" i="1"/>
  <c r="E299" i="4"/>
  <c r="E300" i="4" s="1"/>
  <c r="D296" i="1" s="1"/>
  <c r="I17" i="3"/>
  <c r="D148" i="1"/>
  <c r="I22" i="3"/>
  <c r="D1074" i="1"/>
  <c r="E6" i="5"/>
  <c r="H1181" i="1"/>
  <c r="G1181" i="1"/>
  <c r="G304" i="1"/>
  <c r="H304" i="1"/>
  <c r="H485" i="1"/>
  <c r="G485" i="1"/>
  <c r="E346" i="9"/>
  <c r="B347" i="9"/>
  <c r="D640" i="4"/>
  <c r="F535" i="4"/>
  <c r="C529" i="1"/>
  <c r="H460" i="1"/>
  <c r="G460" i="1"/>
  <c r="F430" i="4"/>
  <c r="D639" i="4"/>
  <c r="C424" i="1"/>
  <c r="F141" i="6"/>
  <c r="H30" i="3"/>
  <c r="C1537" i="1"/>
  <c r="H1485" i="1"/>
  <c r="G1485" i="1"/>
  <c r="H9" i="3"/>
  <c r="H1621" i="1"/>
  <c r="G1621" i="1"/>
  <c r="H11" i="3"/>
  <c r="H623" i="1"/>
  <c r="G623" i="1"/>
  <c r="D299" i="4"/>
  <c r="F152" i="4"/>
  <c r="H17" i="3"/>
  <c r="C148" i="1"/>
  <c r="D417" i="4"/>
  <c r="F308" i="4"/>
  <c r="C303" i="1"/>
  <c r="H160" i="1"/>
  <c r="G160" i="1"/>
  <c r="H356" i="1"/>
  <c r="G356" i="1"/>
  <c r="H1259" i="1"/>
  <c r="G1259" i="1"/>
  <c r="G368" i="1"/>
  <c r="H368" i="1"/>
  <c r="G226" i="1"/>
  <c r="H226" i="1"/>
  <c r="E341" i="9"/>
  <c r="B342" i="9"/>
  <c r="H565" i="1"/>
  <c r="G565" i="1"/>
  <c r="G78" i="1"/>
  <c r="H78" i="1"/>
  <c r="H1075" i="1"/>
  <c r="G1075" i="1"/>
  <c r="E422" i="4"/>
  <c r="I16" i="3"/>
  <c r="D2" i="1"/>
  <c r="H316" i="1"/>
  <c r="G316" i="1"/>
  <c r="H1525" i="1"/>
  <c r="G1525" i="1"/>
  <c r="H3" i="1"/>
  <c r="G3" i="1"/>
  <c r="F6" i="4"/>
  <c r="D422" i="4"/>
  <c r="D300" i="4"/>
  <c r="H16" i="3"/>
  <c r="C2" i="1"/>
  <c r="F360" i="4"/>
  <c r="D418" i="4"/>
  <c r="C355" i="1"/>
  <c r="H642" i="1"/>
  <c r="G642" i="1"/>
  <c r="F251" i="5"/>
  <c r="H24" i="3"/>
  <c r="C1255" i="1"/>
  <c r="D176" i="5"/>
  <c r="H1622" i="1"/>
  <c r="G1622" i="1"/>
  <c r="G102" i="1"/>
  <c r="H102" i="1"/>
  <c r="F69" i="5"/>
  <c r="H22" i="3"/>
  <c r="C1074" i="1"/>
  <c r="D6" i="5"/>
  <c r="H473" i="1"/>
  <c r="G473" i="1"/>
  <c r="G149" i="1"/>
  <c r="H149" i="1"/>
  <c r="H578" i="1"/>
  <c r="G578" i="1"/>
  <c r="G2" i="1" l="1"/>
  <c r="H2" i="1"/>
  <c r="G303" i="1"/>
  <c r="H303" i="1"/>
  <c r="K3" i="9"/>
  <c r="I9" i="3"/>
  <c r="E643" i="4"/>
  <c r="D417" i="1"/>
  <c r="N3" i="9"/>
  <c r="I11" i="3"/>
  <c r="F640" i="4"/>
  <c r="C634" i="1"/>
  <c r="G355" i="1"/>
  <c r="H355" i="1"/>
  <c r="F418" i="4"/>
  <c r="C413" i="1"/>
  <c r="F300" i="4"/>
  <c r="C296" i="1"/>
  <c r="F417" i="4"/>
  <c r="C412" i="1"/>
  <c r="D423" i="4"/>
  <c r="D301" i="4"/>
  <c r="F299" i="4"/>
  <c r="C295" i="1"/>
  <c r="H424" i="1"/>
  <c r="G424" i="1"/>
  <c r="H299" i="9"/>
  <c r="D1011" i="1"/>
  <c r="H1074" i="1"/>
  <c r="G1074" i="1"/>
  <c r="H1255" i="1"/>
  <c r="G1255" i="1"/>
  <c r="G306" i="9"/>
  <c r="E306" i="9" s="1"/>
  <c r="B306" i="9" s="1"/>
  <c r="G299" i="9"/>
  <c r="F6" i="5"/>
  <c r="C1011" i="1"/>
  <c r="F176" i="5"/>
  <c r="C1180" i="1"/>
  <c r="F422" i="4"/>
  <c r="D643" i="4"/>
  <c r="D424" i="4"/>
  <c r="C417" i="1"/>
  <c r="G148" i="1"/>
  <c r="H148" i="1"/>
  <c r="H1537" i="1"/>
  <c r="G1537" i="1"/>
  <c r="F639" i="4"/>
  <c r="C633" i="1"/>
  <c r="H529" i="1"/>
  <c r="G529" i="1"/>
  <c r="E423" i="4"/>
  <c r="E301" i="4"/>
  <c r="D297" i="1" s="1"/>
  <c r="D295" i="1"/>
  <c r="E644" i="4" l="1"/>
  <c r="E425" i="4"/>
  <c r="D420" i="1" s="1"/>
  <c r="D418" i="1"/>
  <c r="H20" i="9"/>
  <c r="H417" i="1"/>
  <c r="G417" i="1"/>
  <c r="H1180" i="1"/>
  <c r="G1180" i="1"/>
  <c r="E299" i="9"/>
  <c r="F301" i="4"/>
  <c r="C297" i="1"/>
  <c r="H296" i="1"/>
  <c r="G296" i="1"/>
  <c r="E424" i="4"/>
  <c r="D419" i="1" s="1"/>
  <c r="D644" i="4"/>
  <c r="F423" i="4"/>
  <c r="D425" i="4"/>
  <c r="C418" i="1"/>
  <c r="G20" i="9"/>
  <c r="F424" i="4"/>
  <c r="C419" i="1"/>
  <c r="H633" i="1"/>
  <c r="G633" i="1"/>
  <c r="F643" i="4"/>
  <c r="C637" i="1"/>
  <c r="H8" i="3"/>
  <c r="H1011" i="1"/>
  <c r="G1011" i="1"/>
  <c r="G295" i="1"/>
  <c r="H295" i="1"/>
  <c r="G412" i="1"/>
  <c r="H412" i="1"/>
  <c r="H413" i="1"/>
  <c r="G413" i="1"/>
  <c r="H634" i="1"/>
  <c r="G634" i="1"/>
  <c r="E645" i="4"/>
  <c r="D637" i="1"/>
  <c r="E20" i="9" l="1"/>
  <c r="B20" i="9" s="1"/>
  <c r="D639" i="1"/>
  <c r="H637" i="1"/>
  <c r="G637" i="1"/>
  <c r="G418" i="1"/>
  <c r="H418" i="1"/>
  <c r="H297" i="1"/>
  <c r="G297" i="1"/>
  <c r="M3" i="9"/>
  <c r="F644" i="4"/>
  <c r="D646" i="4"/>
  <c r="C638" i="1"/>
  <c r="H419" i="1"/>
  <c r="G419" i="1"/>
  <c r="F425" i="4"/>
  <c r="C420" i="1"/>
  <c r="D645" i="4"/>
  <c r="B299" i="9"/>
  <c r="E646" i="4"/>
  <c r="D638" i="1"/>
  <c r="D649" i="4" l="1"/>
  <c r="F645" i="4"/>
  <c r="C639" i="1"/>
  <c r="F646" i="4"/>
  <c r="D650" i="4"/>
  <c r="C640" i="1"/>
  <c r="E650" i="4"/>
  <c r="D640" i="1"/>
  <c r="H420" i="1"/>
  <c r="G420" i="1"/>
  <c r="G638" i="1"/>
  <c r="H638" i="1"/>
  <c r="G334" i="9"/>
  <c r="H334" i="9"/>
  <c r="E649" i="4"/>
  <c r="G297" i="9" s="1"/>
  <c r="E297" i="9" s="1"/>
  <c r="B297" i="9" s="1"/>
  <c r="E334" i="9" l="1"/>
  <c r="H640" i="1"/>
  <c r="G640" i="1"/>
  <c r="H639" i="1"/>
  <c r="G639" i="1"/>
  <c r="I19" i="3"/>
  <c r="D644" i="1"/>
  <c r="F650" i="4"/>
  <c r="H19" i="3"/>
  <c r="C644" i="1"/>
  <c r="I18" i="3"/>
  <c r="D643" i="1"/>
  <c r="F649" i="4"/>
  <c r="H18" i="3"/>
  <c r="C643" i="1"/>
  <c r="G643" i="1" l="1"/>
  <c r="H643" i="1"/>
  <c r="H7" i="3"/>
  <c r="G644" i="1"/>
  <c r="H644" i="1"/>
  <c r="B334" i="9"/>
  <c r="E298" i="9"/>
  <c r="I8" i="3" s="1"/>
  <c r="J3" i="9" l="1"/>
  <c r="L293" i="9" l="1"/>
  <c r="F293" i="9" s="1"/>
  <c r="H295" i="9"/>
  <c r="G295" i="9"/>
  <c r="G18" i="9"/>
  <c r="H18" i="9"/>
  <c r="J9" i="9"/>
  <c r="H21" i="9"/>
  <c r="G16" i="9"/>
  <c r="G17" i="9"/>
  <c r="K7" i="9"/>
  <c r="K9" i="9"/>
  <c r="K12" i="9"/>
  <c r="J6" i="9"/>
  <c r="K6" i="9"/>
  <c r="K10" i="9"/>
  <c r="M15" i="9"/>
  <c r="H17" i="9"/>
  <c r="L16" i="9"/>
  <c r="K8" i="9"/>
  <c r="K13" i="9"/>
  <c r="J5" i="9"/>
  <c r="I7" i="9"/>
  <c r="K11" i="9"/>
  <c r="I8" i="9"/>
  <c r="J13" i="9"/>
  <c r="J11" i="9"/>
  <c r="K5" i="9"/>
  <c r="I9" i="9"/>
  <c r="J7" i="9"/>
  <c r="I12" i="9"/>
  <c r="G22" i="9"/>
  <c r="M16" i="9"/>
  <c r="H15" i="9"/>
  <c r="G15" i="9"/>
  <c r="I11" i="9"/>
  <c r="I6" i="9"/>
  <c r="I13" i="9"/>
  <c r="H16" i="9"/>
  <c r="J12" i="9"/>
  <c r="J8" i="9"/>
  <c r="H22" i="9"/>
  <c r="I17" i="9"/>
  <c r="G21" i="9"/>
  <c r="E21" i="9" s="1"/>
  <c r="B21" i="9" s="1"/>
  <c r="L15" i="9"/>
  <c r="F15" i="9" s="1"/>
  <c r="I5" i="9"/>
  <c r="J17" i="9"/>
  <c r="J10" i="9"/>
  <c r="E10" i="9" s="1"/>
  <c r="B10" i="9" s="1"/>
  <c r="E11" i="9" l="1"/>
  <c r="B11" i="9" s="1"/>
  <c r="E295" i="9"/>
  <c r="B295" i="9" s="1"/>
  <c r="E5" i="9"/>
  <c r="B5" i="9" s="1"/>
  <c r="E13" i="9"/>
  <c r="B13" i="9" s="1"/>
  <c r="E6" i="9"/>
  <c r="B6" i="9" s="1"/>
  <c r="E9" i="9"/>
  <c r="B9" i="9" s="1"/>
  <c r="E18" i="9"/>
  <c r="B18" i="9" s="1"/>
  <c r="E15" i="9"/>
  <c r="B15" i="9" s="1"/>
  <c r="E7" i="9"/>
  <c r="B7" i="9" s="1"/>
  <c r="E8" i="9"/>
  <c r="B8" i="9" s="1"/>
  <c r="E16" i="9"/>
  <c r="E22" i="9"/>
  <c r="B22" i="9" s="1"/>
  <c r="E23" i="9"/>
  <c r="I7" i="3" s="1"/>
  <c r="E12" i="9"/>
  <c r="B12" i="9" s="1"/>
  <c r="F16" i="9"/>
  <c r="F14" i="9" s="1"/>
  <c r="E17" i="9"/>
  <c r="B17" i="9" s="1"/>
  <c r="B293" i="9"/>
  <c r="F23" i="9"/>
  <c r="E14" i="9" l="1"/>
  <c r="I12" i="3" s="1"/>
  <c r="F3" i="9"/>
  <c r="E4"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<sst xmlns="http://schemas.openxmlformats.org/spreadsheetml/2006/main" count="4719" uniqueCount="3650">
  <si>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</si>
  <si>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</si>
  <si>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</si>
  <si>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</si>
  <si>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</si>
  <si>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</si>
  <si>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</si>
  <si>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</si>
  <si>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</si>
  <si>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</si>
  <si>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</si>
  <si>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</si>
  <si>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</si>
  <si>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</si>
  <si>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</si>
  <si>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</si>
  <si>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</si>
  <si>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</si>
  <si>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</si>
  <si>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</si>
  <si>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</si>
  <si>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</si>
  <si>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</si>
  <si>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</si>
  <si>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</si>
  <si>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</si>
  <si>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</si>
  <si>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</si>
  <si>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</si>
  <si>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</si>
  <si>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</si>
  <si>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MATKA LAGINJE, ZAGREB</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</si>
  <si>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</si>
  <si>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</si>
  <si>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</si>
  <si>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</si>
  <si>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</si>
  <si>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</si>
  <si>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</si>
  <si>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</si>
  <si>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</si>
  <si>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</si>
  <si>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</si>
  <si>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</si>
  <si>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</si>
  <si>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</si>
  <si>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</si>
  <si>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</si>
  <si>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</si>
  <si>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</si>
  <si>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</si>
  <si>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</si>
  <si>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</si>
  <si>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</si>
  <si>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</si>
  <si>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</si>
  <si>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15091 - O.Š. MATKA LAGINJE, ZAGREB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</si>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</sst>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1080100.48</v>
      </c>
      <c r="D2" s="6">
        <f>'PR-RAS'!E6</f>
        <v>1200508.5900000001</v>
      </c>
      <c r="E2" s="6">
        <v>0</v>
      </c>
      <c r="F2" s="6">
        <v>0</v>
      </c>
      <c r="G2" s="7">
        <f t="shared" ref="G2:G274" si="0">(B2/1000)*(C2*1+D2*2)</f>
        <v>3481.1176600000003</v>
      </c>
      <c r="H2" s="7">
        <f t="shared" ref="H2:H274" si="1">ABS(C2-ROUND(C2,0))+ABS(D2-ROUND(D2,0))</f>
        <v>0.88999999989755452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805941.74</v>
      </c>
      <c r="D45" s="1">
        <f>'PR-RAS'!E49</f>
        <v>884252.84000000008</v>
      </c>
      <c r="E45" s="1">
        <v>0</v>
      </c>
      <c r="F45" s="1">
        <v>0</v>
      </c>
      <c r="G45" s="2">
        <f t="shared" si="0"/>
        <v>113275.68647999999</v>
      </c>
      <c r="H45" s="2">
        <f t="shared" si="1"/>
        <v>0.41999999992549419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783713.55</v>
      </c>
      <c r="D64" s="1">
        <f>'PR-RAS'!E68</f>
        <v>845735.8</v>
      </c>
      <c r="E64" s="1">
        <v>0</v>
      </c>
      <c r="F64" s="1">
        <v>0</v>
      </c>
      <c r="G64" s="2">
        <f t="shared" si="0"/>
        <v>155936.66445000001</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783713.55</v>
      </c>
      <c r="D65" s="1">
        <f>'PR-RAS'!E69</f>
        <v>845735.8</v>
      </c>
      <c r="E65" s="1">
        <v>0</v>
      </c>
      <c r="F65" s="1">
        <v>0</v>
      </c>
      <c r="G65" s="2">
        <f t="shared" si="0"/>
        <v>158411.84960000002</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22228.19</v>
      </c>
      <c r="D73" s="1">
        <f>'PR-RAS'!E77</f>
        <v>38517.040000000001</v>
      </c>
      <c r="E73" s="1">
        <v>0</v>
      </c>
      <c r="F73" s="1">
        <v>0</v>
      </c>
      <c r="G73" s="2">
        <f t="shared" si="0"/>
        <v>7146.8834399999996</v>
      </c>
      <c r="H73" s="2">
        <f t="shared" si="1"/>
        <v>0.22999999999956344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22228.19</v>
      </c>
      <c r="D76" s="1">
        <f>'PR-RAS'!E80</f>
        <v>38517.040000000001</v>
      </c>
      <c r="E76" s="1">
        <v>0</v>
      </c>
      <c r="F76" s="1">
        <v>0</v>
      </c>
      <c r="G76" s="2">
        <f t="shared" si="0"/>
        <v>7444.6702500000001</v>
      </c>
      <c r="H76" s="2">
        <f t="shared" si="1"/>
        <v>0.22999999999956344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48601.67</v>
      </c>
      <c r="D102" s="1">
        <f>'PR-RAS'!E106</f>
        <v>47042.64</v>
      </c>
      <c r="E102" s="1">
        <v>0</v>
      </c>
      <c r="F102" s="1">
        <v>0</v>
      </c>
      <c r="G102" s="2">
        <f t="shared" si="0"/>
        <v>14411.381950000003</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48601.67</v>
      </c>
      <c r="D108" s="1">
        <f>'PR-RAS'!E112</f>
        <v>47042.64</v>
      </c>
      <c r="E108" s="1">
        <v>0</v>
      </c>
      <c r="F108" s="1">
        <v>0</v>
      </c>
      <c r="G108" s="2">
        <f t="shared" si="0"/>
        <v>15267.503650000001</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48601.67</v>
      </c>
      <c r="D113" s="1">
        <f>'PR-RAS'!E117</f>
        <v>47042.64</v>
      </c>
      <c r="E113" s="1">
        <v>0</v>
      </c>
      <c r="F113" s="1">
        <v>0</v>
      </c>
      <c r="G113" s="2">
        <f t="shared" si="0"/>
        <v>15980.938400000001</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18975.010000000002</v>
      </c>
      <c r="D121" s="1">
        <f>'PR-RAS'!E125</f>
        <v>24664.98</v>
      </c>
      <c r="E121" s="1">
        <v>0</v>
      </c>
      <c r="F121" s="1">
        <v>0</v>
      </c>
      <c r="G121" s="2">
        <f t="shared" si="0"/>
        <v>8196.5964000000004</v>
      </c>
      <c r="H121" s="2">
        <f t="shared" si="1"/>
        <v>3.0000000002473826E-2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16035.01</v>
      </c>
      <c r="D122" s="1">
        <f>'PR-RAS'!E126</f>
        <v>23284.98</v>
      </c>
      <c r="E122" s="1">
        <v>0</v>
      </c>
      <c r="F122" s="1">
        <v>0</v>
      </c>
      <c r="G122" s="2">
        <f t="shared" si="0"/>
        <v>7575.2013699999998</v>
      </c>
      <c r="H122" s="2">
        <f t="shared" si="1"/>
        <v>3.0000000000654836E-2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16035.01</v>
      </c>
      <c r="D124" s="1">
        <f>'PR-RAS'!E128</f>
        <v>23284.98</v>
      </c>
      <c r="E124" s="1">
        <v>0</v>
      </c>
      <c r="F124" s="1">
        <v>0</v>
      </c>
      <c r="G124" s="2">
        <f t="shared" si="0"/>
        <v>7700.4113100000004</v>
      </c>
      <c r="H124" s="2">
        <f t="shared" si="1"/>
        <v>3.0000000000654836E-2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2940</v>
      </c>
      <c r="D125" s="1">
        <f>'PR-RAS'!E129</f>
        <v>1380</v>
      </c>
      <c r="E125" s="1">
        <v>0</v>
      </c>
      <c r="F125" s="1">
        <v>0</v>
      </c>
      <c r="G125" s="2">
        <f t="shared" si="0"/>
        <v>706.8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2940</v>
      </c>
      <c r="D126" s="1">
        <f>'PR-RAS'!E130</f>
        <v>1380</v>
      </c>
      <c r="E126" s="1">
        <v>0</v>
      </c>
      <c r="F126" s="1">
        <v>0</v>
      </c>
      <c r="G126" s="2">
        <f t="shared" si="0"/>
        <v>712.5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206582.06</v>
      </c>
      <c r="D130" s="1">
        <f>'PR-RAS'!E134</f>
        <v>244548.13</v>
      </c>
      <c r="E130" s="1">
        <v>0</v>
      </c>
      <c r="F130" s="1">
        <v>0</v>
      </c>
      <c r="G130" s="2">
        <f t="shared" si="0"/>
        <v>89742.503280000004</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206582.06</v>
      </c>
      <c r="D131" s="1">
        <f>'PR-RAS'!E135</f>
        <v>244548.13</v>
      </c>
      <c r="E131" s="1">
        <v>0</v>
      </c>
      <c r="F131" s="1">
        <v>0</v>
      </c>
      <c r="G131" s="2">
        <f t="shared" si="0"/>
        <v>90438.181600000011</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206582.06</v>
      </c>
      <c r="D132" s="1">
        <f>'PR-RAS'!E136</f>
        <v>244548.13</v>
      </c>
      <c r="E132" s="1">
        <v>0</v>
      </c>
      <c r="F132" s="1">
        <v>0</v>
      </c>
      <c r="G132" s="2">
        <f t="shared" si="0"/>
        <v>91133.859920000017</v>
      </c>
      <c r="H132" s="2">
        <f t="shared" si="1"/>
        <v>0.19000000000232831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1089444.27</v>
      </c>
      <c r="D148" s="1">
        <f>'PR-RAS'!E152</f>
        <v>1218805.03</v>
      </c>
      <c r="E148" s="1">
        <v>0</v>
      </c>
      <c r="F148" s="1">
        <v>0</v>
      </c>
      <c r="G148" s="2">
        <f t="shared" si="0"/>
        <v>518476.98650999996</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855145.57000000007</v>
      </c>
      <c r="D149" s="1">
        <f>'PR-RAS'!E153</f>
        <v>938758.52</v>
      </c>
      <c r="E149" s="1">
        <v>0</v>
      </c>
      <c r="F149" s="1">
        <v>0</v>
      </c>
      <c r="G149" s="2">
        <f t="shared" si="0"/>
        <v>404434.06628000003</v>
      </c>
      <c r="H149" s="2">
        <f t="shared" si="1"/>
        <v>0.90999999991618097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705480.07000000007</v>
      </c>
      <c r="D150" s="1">
        <f>'PR-RAS'!E154</f>
        <v>783760.08</v>
      </c>
      <c r="E150" s="1">
        <v>0</v>
      </c>
      <c r="F150" s="1">
        <v>0</v>
      </c>
      <c r="G150" s="2">
        <f t="shared" si="0"/>
        <v>338677.03427</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639136.04</v>
      </c>
      <c r="D151" s="1">
        <f>'PR-RAS'!E155</f>
        <v>729709.28</v>
      </c>
      <c r="E151" s="1">
        <v>0</v>
      </c>
      <c r="F151" s="1">
        <v>0</v>
      </c>
      <c r="G151" s="2">
        <f t="shared" si="0"/>
        <v>314783.19</v>
      </c>
      <c r="H151" s="2">
        <f t="shared" si="1"/>
        <v>0.32000000006519258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14979.05</v>
      </c>
      <c r="D153" s="1">
        <f>'PR-RAS'!E157</f>
        <v>21551.11</v>
      </c>
      <c r="E153" s="1">
        <v>0</v>
      </c>
      <c r="F153" s="1">
        <v>0</v>
      </c>
      <c r="G153" s="2">
        <f t="shared" si="0"/>
        <v>8828.35304</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51364.98</v>
      </c>
      <c r="D154" s="1">
        <f>'PR-RAS'!E158</f>
        <v>32499.69</v>
      </c>
      <c r="E154" s="1">
        <v>0</v>
      </c>
      <c r="F154" s="1">
        <v>0</v>
      </c>
      <c r="G154" s="2">
        <f t="shared" si="0"/>
        <v>17803.747080000001</v>
      </c>
      <c r="H154" s="2">
        <f t="shared" si="1"/>
        <v>0.32999999999810825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37795.33</v>
      </c>
      <c r="D155" s="1">
        <f>'PR-RAS'!E159</f>
        <v>27093.26</v>
      </c>
      <c r="E155" s="1">
        <v>0</v>
      </c>
      <c r="F155" s="1">
        <v>0</v>
      </c>
      <c r="G155" s="2">
        <f t="shared" si="0"/>
        <v>14165.204900000001</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111870.17</v>
      </c>
      <c r="D156" s="1">
        <f>'PR-RAS'!E160</f>
        <v>127905.18</v>
      </c>
      <c r="E156" s="1">
        <v>0</v>
      </c>
      <c r="F156" s="1">
        <v>0</v>
      </c>
      <c r="G156" s="2">
        <f t="shared" si="0"/>
        <v>56990.482149999996</v>
      </c>
      <c r="H156" s="2">
        <f t="shared" si="1"/>
        <v>0.34999999999126885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111198.17</v>
      </c>
      <c r="D158" s="1">
        <f>'PR-RAS'!E162</f>
        <v>126767.18</v>
      </c>
      <c r="E158" s="1">
        <v>0</v>
      </c>
      <c r="F158" s="1">
        <v>0</v>
      </c>
      <c r="G158" s="2">
        <f t="shared" si="0"/>
        <v>57263.007209999996</v>
      </c>
      <c r="H158" s="2">
        <f t="shared" si="1"/>
        <v>0.34999999999126885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672</v>
      </c>
      <c r="D159" s="1">
        <f>'PR-RAS'!E163</f>
        <v>1138</v>
      </c>
      <c r="E159" s="1">
        <v>0</v>
      </c>
      <c r="F159" s="1">
        <v>0</v>
      </c>
      <c r="G159" s="2">
        <f t="shared" si="0"/>
        <v>465.78399999999999</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232839.02</v>
      </c>
      <c r="D160" s="1">
        <f>'PR-RAS'!E164</f>
        <v>279086.36000000004</v>
      </c>
      <c r="E160" s="1">
        <v>0</v>
      </c>
      <c r="F160" s="1">
        <v>0</v>
      </c>
      <c r="G160" s="2">
        <f t="shared" si="0"/>
        <v>125770.86666000001</v>
      </c>
      <c r="H160" s="2">
        <f t="shared" si="1"/>
        <v>0.38000000003376044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23478.620000000003</v>
      </c>
      <c r="D161" s="1">
        <f>'PR-RAS'!E165</f>
        <v>22320.400000000001</v>
      </c>
      <c r="E161" s="1">
        <v>0</v>
      </c>
      <c r="F161" s="1">
        <v>0</v>
      </c>
      <c r="G161" s="2">
        <f t="shared" si="0"/>
        <v>10899.107200000002</v>
      </c>
      <c r="H161" s="2">
        <f t="shared" si="1"/>
        <v>0.77999999999883585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4314.6000000000004</v>
      </c>
      <c r="D162" s="1">
        <f>'PR-RAS'!E166</f>
        <v>3469.04</v>
      </c>
      <c r="E162" s="1">
        <v>0</v>
      </c>
      <c r="F162" s="1">
        <v>0</v>
      </c>
      <c r="G162" s="2">
        <f t="shared" si="0"/>
        <v>1811.6814800000002</v>
      </c>
      <c r="H162" s="2">
        <f t="shared" si="1"/>
        <v>0.43999999999959982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17873.189999999999</v>
      </c>
      <c r="D163" s="1">
        <f>'PR-RAS'!E167</f>
        <v>18252.66</v>
      </c>
      <c r="E163" s="1">
        <v>0</v>
      </c>
      <c r="F163" s="1">
        <v>0</v>
      </c>
      <c r="G163" s="2">
        <f t="shared" si="0"/>
        <v>8809.31862</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1290.83</v>
      </c>
      <c r="D164" s="1">
        <f>'PR-RAS'!E168</f>
        <v>598.70000000000005</v>
      </c>
      <c r="E164" s="1">
        <v>0</v>
      </c>
      <c r="F164" s="1">
        <v>0</v>
      </c>
      <c r="G164" s="2">
        <f t="shared" si="0"/>
        <v>405.58149000000003</v>
      </c>
      <c r="H164" s="2">
        <f t="shared" si="1"/>
        <v>0.47000000000002728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156914.43</v>
      </c>
      <c r="D166" s="1">
        <f>'PR-RAS'!E170</f>
        <v>162548.11000000002</v>
      </c>
      <c r="E166" s="1">
        <v>0</v>
      </c>
      <c r="F166" s="1">
        <v>0</v>
      </c>
      <c r="G166" s="2">
        <f t="shared" si="0"/>
        <v>79531.75725000001</v>
      </c>
      <c r="H166" s="2">
        <f t="shared" si="1"/>
        <v>0.54000000000814907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11437.23</v>
      </c>
      <c r="D167" s="1">
        <f>'PR-RAS'!E171</f>
        <v>15072.16</v>
      </c>
      <c r="E167" s="1">
        <v>0</v>
      </c>
      <c r="F167" s="1">
        <v>0</v>
      </c>
      <c r="G167" s="2">
        <f t="shared" si="0"/>
        <v>6902.5373000000009</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66876.800000000003</v>
      </c>
      <c r="D168" s="1">
        <f>'PR-RAS'!E172</f>
        <v>67640.850000000006</v>
      </c>
      <c r="E168" s="1">
        <v>0</v>
      </c>
      <c r="F168" s="1">
        <v>0</v>
      </c>
      <c r="G168" s="2">
        <f t="shared" si="0"/>
        <v>33760.469499999999</v>
      </c>
      <c r="H168" s="2">
        <f t="shared" si="1"/>
        <v>0.34999999999126885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71621.509999999995</v>
      </c>
      <c r="D169" s="1">
        <f>'PR-RAS'!E173</f>
        <v>65878.52</v>
      </c>
      <c r="E169" s="1">
        <v>0</v>
      </c>
      <c r="F169" s="1">
        <v>0</v>
      </c>
      <c r="G169" s="2">
        <f t="shared" si="0"/>
        <v>34167.596400000002</v>
      </c>
      <c r="H169" s="2">
        <f t="shared" si="1"/>
        <v>0.97000000000116415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6669.69</v>
      </c>
      <c r="D170" s="1">
        <f>'PR-RAS'!E174</f>
        <v>12982.9</v>
      </c>
      <c r="E170" s="1">
        <v>0</v>
      </c>
      <c r="F170" s="1">
        <v>0</v>
      </c>
      <c r="G170" s="2">
        <f t="shared" si="0"/>
        <v>5515.3978100000004</v>
      </c>
      <c r="H170" s="2">
        <f t="shared" si="1"/>
        <v>0.41000000000076398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309.2</v>
      </c>
      <c r="D173" s="1">
        <f>'PR-RAS'!E177</f>
        <v>973.68</v>
      </c>
      <c r="E173" s="1">
        <v>0</v>
      </c>
      <c r="F173" s="1">
        <v>0</v>
      </c>
      <c r="G173" s="2">
        <f t="shared" si="0"/>
        <v>388.12831999999997</v>
      </c>
      <c r="H173" s="2">
        <f t="shared" si="1"/>
        <v>0.52000000000003865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51468.630000000005</v>
      </c>
      <c r="D174" s="1">
        <f>'PR-RAS'!E178</f>
        <v>90155.030000000013</v>
      </c>
      <c r="E174" s="1">
        <v>0</v>
      </c>
      <c r="F174" s="1">
        <v>0</v>
      </c>
      <c r="G174" s="2">
        <f t="shared" si="0"/>
        <v>40097.713370000005</v>
      </c>
      <c r="H174" s="2">
        <f t="shared" si="1"/>
        <v>0.40000000000873115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2266.0700000000002</v>
      </c>
      <c r="D175" s="1">
        <f>'PR-RAS'!E179</f>
        <v>789.32</v>
      </c>
      <c r="E175" s="1">
        <v>0</v>
      </c>
      <c r="F175" s="1">
        <v>0</v>
      </c>
      <c r="G175" s="2">
        <f t="shared" si="0"/>
        <v>668.97953999999993</v>
      </c>
      <c r="H175" s="2">
        <f t="shared" si="1"/>
        <v>0.39000000000021373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13619.52</v>
      </c>
      <c r="D176" s="1">
        <f>'PR-RAS'!E180</f>
        <v>44611.26</v>
      </c>
      <c r="E176" s="1">
        <v>0</v>
      </c>
      <c r="F176" s="1">
        <v>0</v>
      </c>
      <c r="G176" s="2">
        <f t="shared" si="0"/>
        <v>17997.357</v>
      </c>
      <c r="H176" s="2">
        <f t="shared" si="1"/>
        <v>0.74000000000160071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256.87</v>
      </c>
      <c r="D177" s="1">
        <f>'PR-RAS'!E181</f>
        <v>1142.8599999999999</v>
      </c>
      <c r="E177" s="1">
        <v>0</v>
      </c>
      <c r="F177" s="1">
        <v>0</v>
      </c>
      <c r="G177" s="2">
        <f t="shared" si="0"/>
        <v>447.49583999999993</v>
      </c>
      <c r="H177" s="2">
        <f t="shared" si="1"/>
        <v>0.2700000000000955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11181.9</v>
      </c>
      <c r="D178" s="1">
        <f>'PR-RAS'!E182</f>
        <v>11690.79</v>
      </c>
      <c r="E178" s="1">
        <v>0</v>
      </c>
      <c r="F178" s="1">
        <v>0</v>
      </c>
      <c r="G178" s="2">
        <f t="shared" si="0"/>
        <v>6117.73596</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1568.78</v>
      </c>
      <c r="D180" s="1">
        <f>'PR-RAS'!E184</f>
        <v>169.9</v>
      </c>
      <c r="E180" s="1">
        <v>0</v>
      </c>
      <c r="F180" s="1">
        <v>0</v>
      </c>
      <c r="G180" s="2">
        <f t="shared" si="0"/>
        <v>341.63581999999997</v>
      </c>
      <c r="H180" s="2">
        <f t="shared" si="1"/>
        <v>0.3200000000000216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17717.439999999999</v>
      </c>
      <c r="D181" s="1">
        <f>'PR-RAS'!E185</f>
        <v>14711.29</v>
      </c>
      <c r="E181" s="1">
        <v>0</v>
      </c>
      <c r="F181" s="1">
        <v>0</v>
      </c>
      <c r="G181" s="2">
        <f t="shared" si="0"/>
        <v>8485.2036000000007</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1569.62</v>
      </c>
      <c r="D182" s="1">
        <f>'PR-RAS'!E186</f>
        <v>1033.42</v>
      </c>
      <c r="E182" s="1">
        <v>0</v>
      </c>
      <c r="F182" s="1">
        <v>0</v>
      </c>
      <c r="G182" s="2">
        <f t="shared" si="0"/>
        <v>658.19925999999998</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3288.43</v>
      </c>
      <c r="D183" s="1">
        <f>'PR-RAS'!E187</f>
        <v>16006.19</v>
      </c>
      <c r="E183" s="1">
        <v>0</v>
      </c>
      <c r="F183" s="1">
        <v>0</v>
      </c>
      <c r="G183" s="2">
        <f t="shared" si="0"/>
        <v>6424.7474199999997</v>
      </c>
      <c r="H183" s="2">
        <f t="shared" si="1"/>
        <v>0.62000000000034561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977.34</v>
      </c>
      <c r="D190" s="1">
        <f>'PR-RAS'!E194</f>
        <v>4062.82</v>
      </c>
      <c r="E190" s="1">
        <v>0</v>
      </c>
      <c r="F190" s="1">
        <v>0</v>
      </c>
      <c r="G190" s="2">
        <f t="shared" si="0"/>
        <v>1720.4632199999999</v>
      </c>
      <c r="H190" s="2">
        <f t="shared" si="1"/>
        <v>0.51999999999986812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2529.8200000000002</v>
      </c>
      <c r="E191" s="1">
        <v>0</v>
      </c>
      <c r="F191" s="1">
        <v>0</v>
      </c>
      <c r="G191" s="2">
        <f t="shared" si="0"/>
        <v>961.33160000000009</v>
      </c>
      <c r="H191" s="2">
        <f t="shared" si="1"/>
        <v>0.17999999999983629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348</v>
      </c>
      <c r="D195" s="1">
        <f>'PR-RAS'!E199</f>
        <v>0</v>
      </c>
      <c r="E195" s="1">
        <v>0</v>
      </c>
      <c r="F195" s="1">
        <v>0</v>
      </c>
      <c r="G195" s="2">
        <f t="shared" si="0"/>
        <v>67.512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629.34</v>
      </c>
      <c r="D197" s="1">
        <f>'PR-RAS'!E201</f>
        <v>1533</v>
      </c>
      <c r="E197" s="1">
        <v>0</v>
      </c>
      <c r="F197" s="1">
        <v>0</v>
      </c>
      <c r="G197" s="2">
        <f t="shared" si="0"/>
        <v>724.28664000000003</v>
      </c>
      <c r="H197" s="2">
        <f t="shared" si="1"/>
        <v>0.34000000000003183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859.68</v>
      </c>
      <c r="D198" s="1">
        <f>'PR-RAS'!E202</f>
        <v>960.15</v>
      </c>
      <c r="E198" s="1">
        <v>0</v>
      </c>
      <c r="F198" s="1">
        <v>0</v>
      </c>
      <c r="G198" s="2">
        <f t="shared" si="0"/>
        <v>547.65606000000002</v>
      </c>
      <c r="H198" s="2">
        <f t="shared" si="1"/>
        <v>0.47000000000002728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859.68</v>
      </c>
      <c r="D212" s="1">
        <f>'PR-RAS'!E216</f>
        <v>960.15</v>
      </c>
      <c r="E212" s="1">
        <v>0</v>
      </c>
      <c r="F212" s="1">
        <v>0</v>
      </c>
      <c r="G212" s="2">
        <f t="shared" si="0"/>
        <v>586.57578000000001</v>
      </c>
      <c r="H212" s="2">
        <f t="shared" si="1"/>
        <v>0.47000000000002728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859.68</v>
      </c>
      <c r="D213" s="1">
        <f>'PR-RAS'!E217</f>
        <v>960.15</v>
      </c>
      <c r="E213" s="1">
        <v>0</v>
      </c>
      <c r="F213" s="1">
        <v>0</v>
      </c>
      <c r="G213" s="2">
        <f t="shared" si="0"/>
        <v>589.35576000000003</v>
      </c>
      <c r="H213" s="2">
        <f t="shared" si="1"/>
        <v>0.47000000000002728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600</v>
      </c>
      <c r="D258" s="1">
        <f>'PR-RAS'!E262</f>
        <v>0</v>
      </c>
      <c r="E258" s="1">
        <v>0</v>
      </c>
      <c r="F258" s="1">
        <v>0</v>
      </c>
      <c r="G258" s="2">
        <f t="shared" si="0"/>
        <v>154.20000000000002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600</v>
      </c>
      <c r="D265" s="1">
        <f>'PR-RAS'!E269</f>
        <v>0</v>
      </c>
      <c r="E265" s="1">
        <v>0</v>
      </c>
      <c r="F265" s="1">
        <v>0</v>
      </c>
      <c r="G265" s="2">
        <f t="shared" si="0"/>
        <v>158.4</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600</v>
      </c>
      <c r="D266" s="1">
        <f>'PR-RAS'!E270</f>
        <v>0</v>
      </c>
      <c r="E266" s="1">
        <v>0</v>
      </c>
      <c r="F266" s="1">
        <v>0</v>
      </c>
      <c r="G266" s="2">
        <f t="shared" si="0"/>
        <v>159</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1089444.27</v>
      </c>
      <c r="D295" s="1">
        <f>'PR-RAS'!E299</f>
        <v>1218805.03</v>
      </c>
      <c r="E295" s="1">
        <v>0</v>
      </c>
      <c r="F295" s="1">
        <v>0</v>
      </c>
      <c r="G295" s="2">
        <f t="shared" si="12"/>
        <v>1036953.9730199999</v>
      </c>
      <c r="H295" s="2">
        <f t="shared" si="13"/>
        <v>0.30000000004656613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9343.7900000000373</v>
      </c>
      <c r="D297" s="1">
        <f>'PR-RAS'!E301</f>
        <v>18296.439999999944</v>
      </c>
      <c r="E297" s="1">
        <v>0</v>
      </c>
      <c r="F297" s="1">
        <v>0</v>
      </c>
      <c r="G297" s="2">
        <f t="shared" si="12"/>
        <v>13597.254319999978</v>
      </c>
      <c r="H297" s="2">
        <f t="shared" si="13"/>
        <v>0.64999999990686774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428038.37</v>
      </c>
      <c r="E298" s="1">
        <v>0</v>
      </c>
      <c r="F298" s="1">
        <v>0</v>
      </c>
      <c r="G298" s="2">
        <f t="shared" si="12"/>
        <v>254254.79178</v>
      </c>
      <c r="H298" s="2">
        <f t="shared" si="13"/>
        <v>0.36999999999534339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11564.75</v>
      </c>
      <c r="D299" s="1">
        <f>'PR-RAS'!E303</f>
        <v>0</v>
      </c>
      <c r="E299" s="1">
        <v>0</v>
      </c>
      <c r="F299" s="1">
        <v>0</v>
      </c>
      <c r="G299" s="2">
        <f t="shared" si="12"/>
        <v>3446.2954999999997</v>
      </c>
      <c r="H299" s="2">
        <f t="shared" si="13"/>
        <v>0.25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5852.24</v>
      </c>
      <c r="D300" s="1">
        <f>'PR-RAS'!E304</f>
        <v>8242.48</v>
      </c>
      <c r="E300" s="1">
        <v>0</v>
      </c>
      <c r="F300" s="1">
        <v>0</v>
      </c>
      <c r="G300" s="2">
        <f t="shared" si="12"/>
        <v>6678.822799999999</v>
      </c>
      <c r="H300" s="2">
        <f t="shared" si="13"/>
        <v>0.71999999999934516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5852.24</v>
      </c>
      <c r="D301" s="1">
        <f>'PR-RAS'!E305</f>
        <v>8242.48</v>
      </c>
      <c r="E301" s="1">
        <v>0</v>
      </c>
      <c r="F301" s="1">
        <v>0</v>
      </c>
      <c r="G301" s="2">
        <f t="shared" si="12"/>
        <v>6701.1599999999989</v>
      </c>
      <c r="H301" s="2">
        <f t="shared" si="13"/>
        <v>0.71999999999934516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4225.7700000000004</v>
      </c>
      <c r="D355" s="1">
        <f>'PR-RAS'!E360</f>
        <v>0</v>
      </c>
      <c r="E355" s="1">
        <v>0</v>
      </c>
      <c r="F355" s="1">
        <v>0</v>
      </c>
      <c r="G355" s="2">
        <f t="shared" si="12"/>
        <v>1495.9225800000002</v>
      </c>
      <c r="H355" s="2">
        <f t="shared" si="13"/>
        <v>0.22999999999956344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4225.7700000000004</v>
      </c>
      <c r="D368" s="1">
        <f>'PR-RAS'!E373</f>
        <v>0</v>
      </c>
      <c r="E368" s="1">
        <v>0</v>
      </c>
      <c r="F368" s="1">
        <v>0</v>
      </c>
      <c r="G368" s="2">
        <f t="shared" si="12"/>
        <v>1550.8575900000001</v>
      </c>
      <c r="H368" s="2">
        <f t="shared" si="13"/>
        <v>0.22999999999956344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4225.7700000000004</v>
      </c>
      <c r="D374" s="1">
        <f>'PR-RAS'!E379</f>
        <v>0</v>
      </c>
      <c r="E374" s="1">
        <v>0</v>
      </c>
      <c r="F374" s="1">
        <v>0</v>
      </c>
      <c r="G374" s="2">
        <f t="shared" si="12"/>
        <v>1576.2122100000001</v>
      </c>
      <c r="H374" s="2">
        <f t="shared" si="13"/>
        <v>0.22999999999956344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1200</v>
      </c>
      <c r="D375" s="1">
        <f>'PR-RAS'!E380</f>
        <v>0</v>
      </c>
      <c r="E375" s="1">
        <v>0</v>
      </c>
      <c r="F375" s="1">
        <v>0</v>
      </c>
      <c r="G375" s="2">
        <f t="shared" si="12"/>
        <v>448.8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3025.77</v>
      </c>
      <c r="D381" s="1">
        <f>'PR-RAS'!E386</f>
        <v>0</v>
      </c>
      <c r="E381" s="1">
        <v>0</v>
      </c>
      <c r="F381" s="1">
        <v>0</v>
      </c>
      <c r="G381" s="2">
        <f t="shared" si="12"/>
        <v>1149.7926</v>
      </c>
      <c r="H381" s="2">
        <f t="shared" si="13"/>
        <v>0.23000000000001819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4225.7700000000004</v>
      </c>
      <c r="D413" s="1">
        <f>'PR-RAS'!E418</f>
        <v>0</v>
      </c>
      <c r="E413" s="1">
        <v>0</v>
      </c>
      <c r="F413" s="1">
        <v>0</v>
      </c>
      <c r="G413" s="2">
        <f t="shared" si="12"/>
        <v>1741.0172400000001</v>
      </c>
      <c r="H413" s="2">
        <f t="shared" si="13"/>
        <v>0.22999999999956344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386568.58</v>
      </c>
      <c r="E415" s="1">
        <v>0</v>
      </c>
      <c r="F415" s="1">
        <v>0</v>
      </c>
      <c r="G415" s="2">
        <f t="shared" si="12"/>
        <v>320078.78424000001</v>
      </c>
      <c r="H415" s="2">
        <f t="shared" si="13"/>
        <v>0.41999999998370185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398.17</v>
      </c>
      <c r="D416" s="1">
        <f>'PR-RAS'!E421</f>
        <v>398.17</v>
      </c>
      <c r="E416" s="1">
        <v>0</v>
      </c>
      <c r="F416" s="1">
        <v>0</v>
      </c>
      <c r="G416" s="2">
        <f t="shared" si="12"/>
        <v>495.72164999999995</v>
      </c>
      <c r="H416" s="2">
        <f t="shared" si="13"/>
        <v>0.34000000000003183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1080100.48</v>
      </c>
      <c r="D417" s="1">
        <f>'PR-RAS'!E422</f>
        <v>1200508.5900000001</v>
      </c>
      <c r="E417" s="1">
        <v>0</v>
      </c>
      <c r="F417" s="1">
        <v>0</v>
      </c>
      <c r="G417" s="2">
        <f t="shared" si="12"/>
        <v>1448144.9465600001</v>
      </c>
      <c r="H417" s="2">
        <f t="shared" si="13"/>
        <v>0.88999999989755452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1093670.04</v>
      </c>
      <c r="D418" s="1">
        <f>'PR-RAS'!E423</f>
        <v>1218805.03</v>
      </c>
      <c r="E418" s="1">
        <v>0</v>
      </c>
      <c r="F418" s="1">
        <v>0</v>
      </c>
      <c r="G418" s="2">
        <f t="shared" si="12"/>
        <v>1472543.8017</v>
      </c>
      <c r="H418" s="2">
        <f t="shared" si="13"/>
        <v>7.000000006519258E-2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13569.560000000056</v>
      </c>
      <c r="D420" s="1">
        <f>'PR-RAS'!E425</f>
        <v>18296.439999999944</v>
      </c>
      <c r="E420" s="1">
        <v>0</v>
      </c>
      <c r="F420" s="1">
        <v>0</v>
      </c>
      <c r="G420" s="2">
        <f t="shared" si="12"/>
        <v>21018.062359999974</v>
      </c>
      <c r="H420" s="2">
        <f t="shared" si="13"/>
        <v>0.87999999988824129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41469.789999999979</v>
      </c>
      <c r="E421" s="1">
        <v>0</v>
      </c>
      <c r="F421" s="1">
        <v>0</v>
      </c>
      <c r="G421" s="2">
        <f t="shared" si="12"/>
        <v>34834.623599999984</v>
      </c>
      <c r="H421" s="2">
        <f t="shared" si="13"/>
        <v>0.21000000002095476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11564.75</v>
      </c>
      <c r="D422" s="1">
        <f>'PR-RAS'!E427</f>
        <v>0</v>
      </c>
      <c r="E422" s="1">
        <v>0</v>
      </c>
      <c r="F422" s="1">
        <v>0</v>
      </c>
      <c r="G422" s="2">
        <f t="shared" si="12"/>
        <v>4868.7597500000002</v>
      </c>
      <c r="H422" s="2">
        <f t="shared" si="13"/>
        <v>0.25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6250.41</v>
      </c>
      <c r="D423" s="1">
        <f>'PR-RAS'!E428</f>
        <v>8640.65</v>
      </c>
      <c r="E423" s="1">
        <v>0</v>
      </c>
      <c r="F423" s="1">
        <v>0</v>
      </c>
      <c r="G423" s="2">
        <f t="shared" si="12"/>
        <v>9930.3816200000001</v>
      </c>
      <c r="H423" s="2">
        <f t="shared" si="13"/>
        <v>0.76000000000021828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1080100.48</v>
      </c>
      <c r="D637" s="1">
        <f>'PR-RAS'!E643</f>
        <v>1200508.5900000001</v>
      </c>
      <c r="E637" s="1">
        <v>0</v>
      </c>
      <c r="F637" s="1">
        <v>0</v>
      </c>
      <c r="G637" s="2">
        <f t="shared" si="14"/>
        <v>2213990.83176</v>
      </c>
      <c r="H637" s="2">
        <f t="shared" si="15"/>
        <v>0.88999999989755452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1093670.04</v>
      </c>
      <c r="D638" s="1">
        <f>'PR-RAS'!E644</f>
        <v>1218805.03</v>
      </c>
      <c r="E638" s="1">
        <v>0</v>
      </c>
      <c r="F638" s="1">
        <v>0</v>
      </c>
      <c r="G638" s="2">
        <f t="shared" si="14"/>
        <v>2249425.4237000002</v>
      </c>
      <c r="H638" s="2">
        <f t="shared" si="15"/>
        <v>7.000000006519258E-2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13569.560000000056</v>
      </c>
      <c r="D640" s="1">
        <f>'PR-RAS'!E646</f>
        <v>18296.439999999944</v>
      </c>
      <c r="E640" s="1">
        <v>0</v>
      </c>
      <c r="F640" s="1">
        <v>0</v>
      </c>
      <c r="G640" s="2">
        <f t="shared" si="14"/>
        <v>32053.799159999966</v>
      </c>
      <c r="H640" s="2">
        <f t="shared" si="15"/>
        <v>0.87999999988824129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41469.789999999979</v>
      </c>
      <c r="E641" s="1">
        <v>0</v>
      </c>
      <c r="F641" s="1">
        <v>0</v>
      </c>
      <c r="G641" s="2">
        <f t="shared" si="14"/>
        <v>53081.331199999971</v>
      </c>
      <c r="H641" s="2">
        <f t="shared" si="15"/>
        <v>0.21000000002095476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11564.75</v>
      </c>
      <c r="D642" s="1">
        <f>'PR-RAS'!E648</f>
        <v>0</v>
      </c>
      <c r="E642" s="1">
        <v>0</v>
      </c>
      <c r="F642" s="1">
        <v>0</v>
      </c>
      <c r="G642" s="2">
        <f t="shared" si="14"/>
        <v>7413.0047500000001</v>
      </c>
      <c r="H642" s="2">
        <f t="shared" si="15"/>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23173.350000000035</v>
      </c>
      <c r="E643" s="1">
        <v>0</v>
      </c>
      <c r="F643" s="1">
        <v>0</v>
      </c>
      <c r="G643" s="2">
        <f t="shared" si="14"/>
        <v>29754.581400000046</v>
      </c>
      <c r="H643" s="2">
        <f t="shared" si="15"/>
        <v>0.3500000000349246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25134.310000000056</v>
      </c>
      <c r="D644" s="1">
        <f>'PR-RAS'!E650</f>
        <v>0</v>
      </c>
      <c r="E644" s="1">
        <v>0</v>
      </c>
      <c r="F644" s="1">
        <v>0</v>
      </c>
      <c r="G644" s="2">
        <f t="shared" si="14"/>
        <v>16161.361330000036</v>
      </c>
      <c r="H644" s="2">
        <f t="shared" si="15"/>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150283.51999999999</v>
      </c>
      <c r="D645" s="1">
        <f>'PR-RAS'!E651</f>
        <v>19.63</v>
      </c>
      <c r="E645" s="1">
        <v>0</v>
      </c>
      <c r="F645" s="1">
        <v>0</v>
      </c>
      <c r="G645" s="2">
        <f t="shared" si="14"/>
        <v>96807.870320000002</v>
      </c>
      <c r="H645" s="2">
        <f t="shared" si="15"/>
        <v>0.85000000001047837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43882.03</v>
      </c>
      <c r="D646" s="1">
        <f>'PR-RAS'!E653</f>
        <v>46947.14</v>
      </c>
      <c r="E646" s="1">
        <v>0</v>
      </c>
      <c r="F646" s="1">
        <v>0</v>
      </c>
      <c r="G646" s="2">
        <f t="shared" si="14"/>
        <v>88865.719949999999</v>
      </c>
      <c r="H646" s="2">
        <f t="shared" si="15"/>
        <v>0.16999999999825377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343251.05</v>
      </c>
      <c r="D647" s="1">
        <f>'PR-RAS'!E654</f>
        <v>406715.87</v>
      </c>
      <c r="E647" s="1">
        <v>0</v>
      </c>
      <c r="F647" s="1">
        <v>0</v>
      </c>
      <c r="G647" s="2">
        <f t="shared" si="14"/>
        <v>747217.08234000008</v>
      </c>
      <c r="H647" s="2">
        <f t="shared" si="15"/>
        <v>0.17999999999301508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359926.01</v>
      </c>
      <c r="D648" s="1">
        <f>'PR-RAS'!E655</f>
        <v>421883.99</v>
      </c>
      <c r="E648" s="1">
        <v>0</v>
      </c>
      <c r="F648" s="1">
        <v>0</v>
      </c>
      <c r="G648" s="2">
        <f t="shared" si="14"/>
        <v>778790.01153000002</v>
      </c>
      <c r="H648" s="2">
        <f t="shared" si="15"/>
        <v>2.0000000018626451E-2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27207.069999999949</v>
      </c>
      <c r="D649" s="1">
        <f>'PR-RAS'!E656</f>
        <v>31779.020000000019</v>
      </c>
      <c r="E649" s="1">
        <v>0</v>
      </c>
      <c r="F649" s="1">
        <v>0</v>
      </c>
      <c r="G649" s="2">
        <f t="shared" si="14"/>
        <v>58815.79127999999</v>
      </c>
      <c r="H649" s="2">
        <f t="shared" si="15"/>
        <v>8.999999996740371E-2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v>
      </c>
      <c r="D651" s="1">
        <f>'PR-RAS'!E658</f>
        <v>67</v>
      </c>
      <c r="E651" s="1">
        <v>0</v>
      </c>
      <c r="F651" s="1">
        <v>0</v>
      </c>
      <c r="G651" s="2">
        <f t="shared" si="14"/>
        <v>130.65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67</v>
      </c>
      <c r="D653" s="1">
        <f>'PR-RAS'!E660</f>
        <v>67</v>
      </c>
      <c r="E653" s="1">
        <v>0</v>
      </c>
      <c r="F653" s="1">
        <v>0</v>
      </c>
      <c r="G653" s="2">
        <f t="shared" si="14"/>
        <v>131.05199999999999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783713.55</v>
      </c>
      <c r="D676" s="1">
        <f>'PR-RAS'!E683</f>
        <v>845735.8</v>
      </c>
      <c r="E676" s="1">
        <v>0</v>
      </c>
      <c r="F676" s="1">
        <v>0</v>
      </c>
      <c r="G676" s="2">
        <f t="shared" si="14"/>
        <v>1670749.9762500003</v>
      </c>
      <c r="H676" s="2">
        <f t="shared" si="15"/>
        <v>0.64999999990686774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25766.6</v>
      </c>
      <c r="D717" s="1">
        <f>'PR-RAS'!E724</f>
        <v>25895.46</v>
      </c>
      <c r="E717" s="1">
        <v>0</v>
      </c>
      <c r="F717" s="1">
        <v>0</v>
      </c>
      <c r="G717" s="2">
        <f t="shared" si="14"/>
        <v>55531.184319999993</v>
      </c>
      <c r="H717" s="2">
        <f t="shared" si="15"/>
        <v>0.86000000000058208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2208.84</v>
      </c>
      <c r="D725" s="1">
        <f>'PR-RAS'!E732</f>
        <v>2913.83</v>
      </c>
      <c r="E725" s="1">
        <v>0</v>
      </c>
      <c r="F725" s="1">
        <v>0</v>
      </c>
      <c r="G725" s="2">
        <f t="shared" si="14"/>
        <v>5818.4259999999995</v>
      </c>
      <c r="H725" s="2">
        <f t="shared" si="15"/>
        <v>0.32999999999992724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2869.36</v>
      </c>
      <c r="D726" s="1">
        <f>'PR-RAS'!E733</f>
        <v>882.88</v>
      </c>
      <c r="E726" s="1">
        <v>0</v>
      </c>
      <c r="F726" s="1">
        <v>0</v>
      </c>
      <c r="G726" s="2">
        <f t="shared" si="14"/>
        <v>3360.462</v>
      </c>
      <c r="H726" s="2">
        <f t="shared" si="15"/>
        <v>0.48000000000013188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17873.189999999999</v>
      </c>
      <c r="D727" s="1">
        <f>'PR-RAS'!E734</f>
        <v>18252.66</v>
      </c>
      <c r="E727" s="1">
        <v>0</v>
      </c>
      <c r="F727" s="1">
        <v>0</v>
      </c>
      <c r="G727" s="2">
        <f t="shared" si="14"/>
        <v>39478.798259999996</v>
      </c>
      <c r="H727" s="2">
        <f t="shared" si="15"/>
        <v>0.52999999999883585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1568.78</v>
      </c>
      <c r="D729" s="1">
        <f>'PR-RAS'!E736</f>
        <v>169.9</v>
      </c>
      <c r="E729" s="1">
        <v>0</v>
      </c>
      <c r="F729" s="1">
        <v>0</v>
      </c>
      <c r="G729" s="2">
        <f t="shared" si="14"/>
        <v>1389.44624</v>
      </c>
      <c r="H729" s="2">
        <f t="shared" si="15"/>
        <v>0.3200000000000216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17717.439999999999</v>
      </c>
      <c r="D731" s="1">
        <f>'PR-RAS'!E738</f>
        <v>14711.29</v>
      </c>
      <c r="E731" s="1">
        <v>0</v>
      </c>
      <c r="F731" s="1">
        <v>0</v>
      </c>
      <c r="G731" s="2">
        <f t="shared" si="14"/>
        <v>34412.214599999999</v>
      </c>
      <c r="H731" s="2">
        <f t="shared" si="15"/>
        <v>0.72999999999956344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2529.8200000000002</v>
      </c>
      <c r="E734" s="1">
        <v>0</v>
      </c>
      <c r="F734" s="1">
        <v>0</v>
      </c>
      <c r="G734" s="2">
        <f t="shared" si="14"/>
        <v>3708.71612</v>
      </c>
      <c r="H734" s="2">
        <f t="shared" si="15"/>
        <v>0.17999999999983629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600</v>
      </c>
      <c r="D835" s="1">
        <f>'PR-RAS'!E842</f>
        <v>0</v>
      </c>
      <c r="E835" s="1">
        <v>0</v>
      </c>
      <c r="F835" s="1">
        <v>0</v>
      </c>
      <c r="G835" s="2">
        <f t="shared" si="14"/>
        <v>500.4</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155641.43</v>
      </c>
      <c r="D1582" s="6"/>
      <c r="E1582" s="6">
        <v>0</v>
      </c>
      <c r="F1582" s="6">
        <v>0</v>
      </c>
      <c r="G1582" s="7">
        <f t="shared" ref="G1582:G1686" si="70">B1582/1000*C1582</f>
        <v>155.64142999999999</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1066360.9099999999</v>
      </c>
      <c r="D1583" s="1">
        <v>0</v>
      </c>
      <c r="E1583" s="1">
        <v>0</v>
      </c>
      <c r="F1583" s="1">
        <v>0</v>
      </c>
      <c r="G1583" s="2">
        <f t="shared" si="70"/>
        <v>2132.7218199999998</v>
      </c>
      <c r="H1583" s="2">
        <f t="shared" si="71"/>
        <v>9.0000000083819032E-2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1066360.9099999999</v>
      </c>
      <c r="D1585" s="1">
        <v>0</v>
      </c>
      <c r="E1585" s="1">
        <v>0</v>
      </c>
      <c r="F1585" s="1">
        <v>0</v>
      </c>
      <c r="G1585" s="2">
        <f t="shared" si="70"/>
        <v>4265.4436399999995</v>
      </c>
      <c r="H1585" s="2">
        <f t="shared" si="71"/>
        <v>9.0000000083819032E-2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791878.42</v>
      </c>
      <c r="D1586" s="1">
        <v>0</v>
      </c>
      <c r="E1586" s="1">
        <v>0</v>
      </c>
      <c r="F1586" s="1">
        <v>0</v>
      </c>
      <c r="G1586" s="2">
        <f t="shared" si="70"/>
        <v>3959.3921000000005</v>
      </c>
      <c r="H1586" s="2">
        <f t="shared" si="71"/>
        <v>0.42000000004190952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274407.83</v>
      </c>
      <c r="D1587" s="1">
        <v>0</v>
      </c>
      <c r="E1587" s="1">
        <v>0</v>
      </c>
      <c r="F1587" s="1">
        <v>0</v>
      </c>
      <c r="G1587" s="2">
        <f t="shared" si="70"/>
        <v>1646.4469800000002</v>
      </c>
      <c r="H1587" s="2">
        <f t="shared" si="71"/>
        <v>0.16999999998370185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74.66</v>
      </c>
      <c r="D1588" s="1">
        <v>0</v>
      </c>
      <c r="E1588" s="1">
        <v>0</v>
      </c>
      <c r="F1588" s="1">
        <v>0</v>
      </c>
      <c r="G1588" s="2">
        <f t="shared" si="70"/>
        <v>0.52261999999999997</v>
      </c>
      <c r="H1588" s="2">
        <f t="shared" si="71"/>
        <v>0.34000000000000341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1213007.3999999999</v>
      </c>
      <c r="D1602" s="1">
        <v>0</v>
      </c>
      <c r="E1602" s="1">
        <v>0</v>
      </c>
      <c r="F1602" s="1">
        <v>0</v>
      </c>
      <c r="G1602" s="2">
        <f t="shared" si="70"/>
        <v>25473.1554</v>
      </c>
      <c r="H1602" s="2">
        <f t="shared" si="71"/>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1212378.1199999999</v>
      </c>
      <c r="D1604" s="1">
        <v>0</v>
      </c>
      <c r="E1604" s="1">
        <v>0</v>
      </c>
      <c r="F1604" s="1">
        <v>0</v>
      </c>
      <c r="G1604" s="2">
        <f t="shared" si="70"/>
        <v>27884.696759999995</v>
      </c>
      <c r="H1604" s="2">
        <f t="shared" si="71"/>
        <v>0.11999999987892807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938758.52</v>
      </c>
      <c r="D1605" s="1">
        <v>0</v>
      </c>
      <c r="E1605" s="1">
        <v>0</v>
      </c>
      <c r="F1605" s="1">
        <v>0</v>
      </c>
      <c r="G1605" s="2">
        <f t="shared" si="70"/>
        <v>22530.20448</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271923.65000000002</v>
      </c>
      <c r="D1606" s="1">
        <v>0</v>
      </c>
      <c r="E1606" s="1">
        <v>0</v>
      </c>
      <c r="F1606" s="1">
        <v>0</v>
      </c>
      <c r="G1606" s="2">
        <f t="shared" si="70"/>
        <v>6798.0912500000013</v>
      </c>
      <c r="H1606" s="2">
        <f t="shared" si="71"/>
        <v>0.34999999997671694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74.66</v>
      </c>
      <c r="D1607" s="1">
        <v>0</v>
      </c>
      <c r="E1607" s="1">
        <v>0</v>
      </c>
      <c r="F1607" s="1">
        <v>0</v>
      </c>
      <c r="G1607" s="2">
        <f t="shared" si="70"/>
        <v>1.9411599999999998</v>
      </c>
      <c r="H1607" s="2">
        <f t="shared" si="71"/>
        <v>0.34000000000000341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1621.29</v>
      </c>
      <c r="D1612" s="1">
        <v>0</v>
      </c>
      <c r="E1612" s="1">
        <v>0</v>
      </c>
      <c r="F1612" s="1">
        <v>0</v>
      </c>
      <c r="G1612" s="2">
        <f t="shared" si="70"/>
        <v>50.259990000000002</v>
      </c>
      <c r="H1612" s="2">
        <f t="shared" si="71"/>
        <v>0.28999999999996362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629.28</v>
      </c>
      <c r="D1613" s="1">
        <v>0</v>
      </c>
      <c r="E1613" s="1">
        <v>0</v>
      </c>
      <c r="F1613" s="1">
        <v>0</v>
      </c>
      <c r="G1613" s="2">
        <f t="shared" si="70"/>
        <v>20.136959999999998</v>
      </c>
      <c r="H1613" s="2">
        <f t="shared" si="71"/>
        <v>0.27999999999997272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8994.9399999999441</v>
      </c>
      <c r="D1621" s="1">
        <v>0</v>
      </c>
      <c r="E1621" s="1">
        <v>0</v>
      </c>
      <c r="F1621" s="1">
        <v>0</v>
      </c>
      <c r="G1621" s="2">
        <f t="shared" si="70"/>
        <v>359.79759999999777</v>
      </c>
      <c r="H1621" s="2">
        <f t="shared" si="71"/>
        <v>6.0000000055879354E-2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8994.94</v>
      </c>
      <c r="D1681" s="1">
        <v>0</v>
      </c>
      <c r="E1681" s="1">
        <v>0</v>
      </c>
      <c r="F1681" s="1">
        <v>0</v>
      </c>
      <c r="G1681" s="2">
        <f t="shared" si="70"/>
        <v>899.49400000000014</v>
      </c>
      <c r="H1681" s="2">
        <f t="shared" si="71"/>
        <v>5.9999999999490683E-2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8994.94</v>
      </c>
      <c r="D1683" s="1">
        <v>0</v>
      </c>
      <c r="E1683" s="1">
        <v>0</v>
      </c>
      <c r="F1683" s="1">
        <v>0</v>
      </c>
      <c r="G1683" s="2">
        <f t="shared" si="70"/>
        <v>917.48388</v>
      </c>
      <c r="H1683" s="2">
        <f t="shared" si="71"/>
        <v>5.9999999999490683E-2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15091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1080100.48</v>
      </c>
      <c r="I16" s="298">
        <f>'PR-RAS'!E6</f>
        <v>1200508.5900000001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1089444.27</v>
      </c>
      <c r="I17" s="298">
        <f>'PR-RAS'!E152</f>
        <v>1218805.03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23173.350000000035</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25134.310000000056</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155641.43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8994.9399999999441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8994.94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5" zoomScaleNormal="100" workbookViewId="0">
      <selection activeCell="E420" sqref="E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1080100.48</v>
      </c>
      <c r="E6" s="59">
        <f>E7+E43+E49+E82+E106+E125+E134+E140</f>
        <v>1200508.5900000001</v>
      </c>
      <c r="F6" s="44">
        <f t="shared" ref="F6:F132" si="0">IF(D6&lt;&gt;0,IF(E6/D6&gt;=100,"&gt;&gt;100",E6/D6*100),"-")</f>
        <v>111.14786191003267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805941.74</v>
      </c>
      <c r="E49" s="59">
        <f>E50+E53+E58+E61+E64+E68+E71+E74+E77</f>
        <v>884252.84000000008</v>
      </c>
      <c r="F49" s="44">
        <f t="shared" si="0"/>
        <v>109.7167197221973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783713.55</v>
      </c>
      <c r="E68" s="59">
        <f t="shared" si="11"/>
        <v>845735.8</v>
      </c>
      <c r="F68" s="44">
        <f t="shared" si="0"/>
        <v>107.9138927737054</v>
      </c>
    </row>
    <row r="69" spans="1:6" ht="12.75" customHeight="1" x14ac:dyDescent="0.2">
      <c r="A69" s="62" t="s">
        <v>189</v>
      </c>
      <c r="B69" s="63" t="s">
        <v>190</v>
      </c>
      <c r="C69" s="267" t="s">
        <v>189</v>
      </c>
      <c r="D69" s="193">
        <v>783713.55</v>
      </c>
      <c r="E69" s="193">
        <v>845735.8</v>
      </c>
      <c r="F69" s="44">
        <f t="shared" si="0"/>
        <v>107.9138927737054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22228.19</v>
      </c>
      <c r="E77" s="59">
        <f t="shared" si="14"/>
        <v>38517.040000000001</v>
      </c>
      <c r="F77" s="44">
        <f t="shared" si="0"/>
        <v>173.2801456168946</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22228.19</v>
      </c>
      <c r="E80" s="193">
        <v>38517.040000000001</v>
      </c>
      <c r="F80" s="44">
        <f t="shared" si="0"/>
        <v>173.2801456168946</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48601.67</v>
      </c>
      <c r="E106" s="59">
        <f>E107+E112+E120+E124</f>
        <v>47042.64</v>
      </c>
      <c r="F106" s="44">
        <f t="shared" si="0"/>
        <v>96.792229567420222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48601.67</v>
      </c>
      <c r="E112" s="59">
        <f t="shared" si="20"/>
        <v>47042.64</v>
      </c>
      <c r="F112" s="44">
        <f t="shared" si="0"/>
        <v>96.792229567420222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48601.67</v>
      </c>
      <c r="E117" s="193">
        <v>47042.64</v>
      </c>
      <c r="F117" s="44">
        <f t="shared" si="0"/>
        <v>96.792229567420222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18975.010000000002</v>
      </c>
      <c r="E125" s="59">
        <f t="shared" si="22"/>
        <v>24664.98</v>
      </c>
      <c r="F125" s="44">
        <f t="shared" si="0"/>
        <v>129.9866508634251</v>
      </c>
    </row>
    <row r="126" spans="1:6" ht="12.75" customHeight="1" x14ac:dyDescent="0.2">
      <c r="A126" s="62">
        <v>661</v>
      </c>
      <c r="B126" s="64" t="s">
        <v>303</v>
      </c>
      <c r="C126" s="267" t="s">
        <v>304</v>
      </c>
      <c r="D126" s="59">
        <f t="shared" ref="D126:E126" si="23">SUM(D127:D128)</f>
        <v>16035.01</v>
      </c>
      <c r="E126" s="59">
        <f t="shared" si="23"/>
        <v>23284.98</v>
      </c>
      <c r="F126" s="44">
        <f t="shared" si="0"/>
        <v>145.21337997294671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16035.01</v>
      </c>
      <c r="E128" s="193">
        <v>23284.98</v>
      </c>
      <c r="F128" s="44">
        <f t="shared" si="0"/>
        <v>145.21337997294671</v>
      </c>
    </row>
    <row r="129" spans="1:6" ht="36" x14ac:dyDescent="0.2">
      <c r="A129" s="62">
        <v>663</v>
      </c>
      <c r="B129" s="181" t="s">
        <v>309</v>
      </c>
      <c r="C129" s="267" t="s">
        <v>310</v>
      </c>
      <c r="D129" s="59">
        <f t="shared" ref="D129:E129" si="24">SUM(D130:D133)</f>
        <v>2940</v>
      </c>
      <c r="E129" s="59">
        <f t="shared" si="24"/>
        <v>1380</v>
      </c>
      <c r="F129" s="44">
        <f t="shared" si="0"/>
        <v>46.938775510204081</v>
      </c>
    </row>
    <row r="130" spans="1:6" ht="12.75" customHeight="1" x14ac:dyDescent="0.2">
      <c r="A130" s="62">
        <v>6631</v>
      </c>
      <c r="B130" s="64" t="s">
        <v>311</v>
      </c>
      <c r="C130" s="267" t="s">
        <v>312</v>
      </c>
      <c r="D130" s="193">
        <v>2940</v>
      </c>
      <c r="E130" s="193">
        <v>1380</v>
      </c>
      <c r="F130" s="44">
        <f t="shared" si="0"/>
        <v>46.938775510204081</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206582.06</v>
      </c>
      <c r="E134" s="59">
        <f t="shared" si="25"/>
        <v>244548.13</v>
      </c>
      <c r="F134" s="44">
        <f t="shared" ref="F134:F229" si="26">IF(D134&lt;&gt;0,IF(E134/D134&gt;=100,"&gt;&gt;100",E134/D134*100),"-")</f>
        <v>118.37820283135913</v>
      </c>
    </row>
    <row r="135" spans="1:6" ht="24" x14ac:dyDescent="0.2">
      <c r="A135" s="62">
        <v>671</v>
      </c>
      <c r="B135" s="181" t="s">
        <v>321</v>
      </c>
      <c r="C135" s="267" t="s">
        <v>322</v>
      </c>
      <c r="D135" s="59">
        <f t="shared" ref="D135:E135" si="27">SUM(D136:D138)</f>
        <v>206582.06</v>
      </c>
      <c r="E135" s="59">
        <f t="shared" si="27"/>
        <v>244548.13</v>
      </c>
      <c r="F135" s="44">
        <f t="shared" si="26"/>
        <v>118.37820283135913</v>
      </c>
    </row>
    <row r="136" spans="1:6" ht="12.75" customHeight="1" x14ac:dyDescent="0.2">
      <c r="A136" s="62">
        <v>6711</v>
      </c>
      <c r="B136" s="64" t="s">
        <v>323</v>
      </c>
      <c r="C136" s="267" t="s">
        <v>324</v>
      </c>
      <c r="D136" s="193">
        <v>206582.06</v>
      </c>
      <c r="E136" s="193">
        <v>244548.13</v>
      </c>
      <c r="F136" s="44">
        <f t="shared" si="26"/>
        <v>118.37820283135913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1089444.27</v>
      </c>
      <c r="E152" s="59">
        <f>E153+E164+E202+E221+E230+E262+E273</f>
        <v>1218805.03</v>
      </c>
      <c r="F152" s="44">
        <f t="shared" si="26"/>
        <v>111.87401352801645</v>
      </c>
    </row>
    <row r="153" spans="1:6" ht="12.75" customHeight="1" x14ac:dyDescent="0.2">
      <c r="A153" s="62">
        <v>31</v>
      </c>
      <c r="B153" s="63" t="s">
        <v>356</v>
      </c>
      <c r="C153" s="267" t="s">
        <v>35</v>
      </c>
      <c r="D153" s="59">
        <f t="shared" ref="D153:E153" si="30">D154+D159+D160</f>
        <v>855145.57000000007</v>
      </c>
      <c r="E153" s="59">
        <f t="shared" si="30"/>
        <v>938758.52</v>
      </c>
      <c r="F153" s="44">
        <f t="shared" si="26"/>
        <v>109.77762768507353</v>
      </c>
    </row>
    <row r="154" spans="1:6" ht="12.75" customHeight="1" x14ac:dyDescent="0.2">
      <c r="A154" s="62">
        <v>311</v>
      </c>
      <c r="B154" s="63" t="s">
        <v>357</v>
      </c>
      <c r="C154" s="267" t="s">
        <v>358</v>
      </c>
      <c r="D154" s="59">
        <f t="shared" ref="D154:E154" si="31">SUM(D155:D158)</f>
        <v>705480.07000000007</v>
      </c>
      <c r="E154" s="59">
        <f t="shared" si="31"/>
        <v>783760.08</v>
      </c>
      <c r="F154" s="44">
        <f t="shared" si="26"/>
        <v>111.09599169824882</v>
      </c>
    </row>
    <row r="155" spans="1:6" ht="12.75" customHeight="1" x14ac:dyDescent="0.2">
      <c r="A155" s="62">
        <v>3111</v>
      </c>
      <c r="B155" s="63" t="s">
        <v>359</v>
      </c>
      <c r="C155" s="267" t="s">
        <v>360</v>
      </c>
      <c r="D155" s="193">
        <v>639136.04</v>
      </c>
      <c r="E155" s="193">
        <v>729709.28</v>
      </c>
      <c r="F155" s="44">
        <f t="shared" si="26"/>
        <v>114.171198982927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14979.05</v>
      </c>
      <c r="E157" s="193">
        <v>21551.11</v>
      </c>
      <c r="F157" s="44">
        <f t="shared" si="26"/>
        <v>143.87501210023333</v>
      </c>
    </row>
    <row r="158" spans="1:6" ht="12.75" customHeight="1" x14ac:dyDescent="0.2">
      <c r="A158" s="62">
        <v>3114</v>
      </c>
      <c r="B158" s="64" t="s">
        <v>365</v>
      </c>
      <c r="C158" s="267" t="s">
        <v>366</v>
      </c>
      <c r="D158" s="193">
        <v>51364.98</v>
      </c>
      <c r="E158" s="193">
        <v>32499.69</v>
      </c>
      <c r="F158" s="44">
        <f t="shared" si="26"/>
        <v>63.272077590607445</v>
      </c>
    </row>
    <row r="159" spans="1:6" ht="12.75" customHeight="1" x14ac:dyDescent="0.2">
      <c r="A159" s="62">
        <v>312</v>
      </c>
      <c r="B159" s="64" t="s">
        <v>367</v>
      </c>
      <c r="C159" s="267" t="s">
        <v>368</v>
      </c>
      <c r="D159" s="193">
        <v>37795.33</v>
      </c>
      <c r="E159" s="193">
        <v>27093.26</v>
      </c>
      <c r="F159" s="44">
        <f t="shared" si="26"/>
        <v>71.684147221363062</v>
      </c>
    </row>
    <row r="160" spans="1:6" ht="12.75" customHeight="1" x14ac:dyDescent="0.2">
      <c r="A160" s="62">
        <v>313</v>
      </c>
      <c r="B160" s="64" t="s">
        <v>369</v>
      </c>
      <c r="C160" s="267" t="s">
        <v>370</v>
      </c>
      <c r="D160" s="59">
        <f t="shared" ref="D160:E160" si="32">SUM(D161:D163)</f>
        <v>111870.17</v>
      </c>
      <c r="E160" s="59">
        <f t="shared" si="32"/>
        <v>127905.18</v>
      </c>
      <c r="F160" s="44">
        <f t="shared" si="26"/>
        <v>114.33358865906791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111198.17</v>
      </c>
      <c r="E162" s="193">
        <v>126767.18</v>
      </c>
      <c r="F162" s="44">
        <f t="shared" si="26"/>
        <v>114.00113868780394</v>
      </c>
    </row>
    <row r="163" spans="1:6" ht="12.75" customHeight="1" x14ac:dyDescent="0.2">
      <c r="A163" s="62">
        <v>3133</v>
      </c>
      <c r="B163" s="63" t="s">
        <v>375</v>
      </c>
      <c r="C163" s="267" t="s">
        <v>376</v>
      </c>
      <c r="D163" s="193">
        <v>672</v>
      </c>
      <c r="E163" s="193">
        <v>1138</v>
      </c>
      <c r="F163" s="44">
        <f t="shared" si="26"/>
        <v>169.3452380952381</v>
      </c>
    </row>
    <row r="164" spans="1:6" ht="12.75" customHeight="1" x14ac:dyDescent="0.2">
      <c r="A164" s="69">
        <v>32</v>
      </c>
      <c r="B164" s="64" t="s">
        <v>377</v>
      </c>
      <c r="C164" s="267" t="s">
        <v>378</v>
      </c>
      <c r="D164" s="59">
        <f>D165+D170+D178+D188+D189+D194</f>
        <v>232839.02</v>
      </c>
      <c r="E164" s="59">
        <f>E165+E170+E178+E188+E189+E194</f>
        <v>279086.36000000004</v>
      </c>
      <c r="F164" s="44">
        <f t="shared" si="26"/>
        <v>119.86236671155895</v>
      </c>
    </row>
    <row r="165" spans="1:6" ht="12.75" customHeight="1" x14ac:dyDescent="0.2">
      <c r="A165" s="62">
        <v>321</v>
      </c>
      <c r="B165" s="63" t="s">
        <v>379</v>
      </c>
      <c r="C165" s="267" t="s">
        <v>380</v>
      </c>
      <c r="D165" s="59">
        <f t="shared" ref="D165:E165" si="33">SUM(D166:D169)</f>
        <v>23478.620000000003</v>
      </c>
      <c r="E165" s="59">
        <f t="shared" si="33"/>
        <v>22320.400000000001</v>
      </c>
      <c r="F165" s="44">
        <f t="shared" si="26"/>
        <v>95.066916198652223</v>
      </c>
    </row>
    <row r="166" spans="1:6" ht="12.75" customHeight="1" x14ac:dyDescent="0.2">
      <c r="A166" s="62">
        <v>3211</v>
      </c>
      <c r="B166" s="63" t="s">
        <v>381</v>
      </c>
      <c r="C166" s="267" t="s">
        <v>382</v>
      </c>
      <c r="D166" s="193">
        <v>4314.6000000000004</v>
      </c>
      <c r="E166" s="193">
        <v>3469.04</v>
      </c>
      <c r="F166" s="44">
        <f t="shared" si="26"/>
        <v>80.402354795346028</v>
      </c>
    </row>
    <row r="167" spans="1:6" ht="12.75" customHeight="1" x14ac:dyDescent="0.2">
      <c r="A167" s="62">
        <v>3212</v>
      </c>
      <c r="B167" s="63" t="s">
        <v>383</v>
      </c>
      <c r="C167" s="267" t="s">
        <v>384</v>
      </c>
      <c r="D167" s="193">
        <v>17873.189999999999</v>
      </c>
      <c r="E167" s="193">
        <v>18252.66</v>
      </c>
      <c r="F167" s="44">
        <f t="shared" si="26"/>
        <v>102.12312407578055</v>
      </c>
    </row>
    <row r="168" spans="1:6" ht="12.75" customHeight="1" x14ac:dyDescent="0.2">
      <c r="A168" s="62">
        <v>3213</v>
      </c>
      <c r="B168" s="63" t="s">
        <v>385</v>
      </c>
      <c r="C168" s="267" t="s">
        <v>386</v>
      </c>
      <c r="D168" s="193">
        <v>1290.83</v>
      </c>
      <c r="E168" s="193">
        <v>598.70000000000005</v>
      </c>
      <c r="F168" s="44">
        <f t="shared" si="26"/>
        <v>46.381010667554989</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156914.43</v>
      </c>
      <c r="E170" s="59">
        <f t="shared" si="34"/>
        <v>162548.11000000002</v>
      </c>
      <c r="F170" s="44">
        <f t="shared" si="26"/>
        <v>103.59028803150865</v>
      </c>
    </row>
    <row r="171" spans="1:6" ht="12.75" customHeight="1" x14ac:dyDescent="0.2">
      <c r="A171" s="62">
        <v>3221</v>
      </c>
      <c r="B171" s="63" t="s">
        <v>391</v>
      </c>
      <c r="C171" s="267" t="s">
        <v>392</v>
      </c>
      <c r="D171" s="193">
        <v>11437.23</v>
      </c>
      <c r="E171" s="193">
        <v>15072.16</v>
      </c>
      <c r="F171" s="44">
        <f t="shared" si="26"/>
        <v>131.78155899636539</v>
      </c>
    </row>
    <row r="172" spans="1:6" ht="12.75" customHeight="1" x14ac:dyDescent="0.2">
      <c r="A172" s="62">
        <v>3222</v>
      </c>
      <c r="B172" s="63" t="s">
        <v>393</v>
      </c>
      <c r="C172" s="267" t="s">
        <v>394</v>
      </c>
      <c r="D172" s="193">
        <v>66876.800000000003</v>
      </c>
      <c r="E172" s="193">
        <v>67640.850000000006</v>
      </c>
      <c r="F172" s="44">
        <f t="shared" si="26"/>
        <v>101.14247392219724</v>
      </c>
    </row>
    <row r="173" spans="1:6" ht="12.75" customHeight="1" x14ac:dyDescent="0.2">
      <c r="A173" s="62">
        <v>3223</v>
      </c>
      <c r="B173" s="64" t="s">
        <v>395</v>
      </c>
      <c r="C173" s="267" t="s">
        <v>396</v>
      </c>
      <c r="D173" s="193">
        <v>71621.509999999995</v>
      </c>
      <c r="E173" s="193">
        <v>65878.52</v>
      </c>
      <c r="F173" s="44">
        <f t="shared" si="26"/>
        <v>91.98147316357894</v>
      </c>
    </row>
    <row r="174" spans="1:6" ht="12.75" customHeight="1" x14ac:dyDescent="0.2">
      <c r="A174" s="62">
        <v>3224</v>
      </c>
      <c r="B174" s="64" t="s">
        <v>397</v>
      </c>
      <c r="C174" s="267" t="s">
        <v>398</v>
      </c>
      <c r="D174" s="193">
        <v>6669.69</v>
      </c>
      <c r="E174" s="193">
        <v>12982.9</v>
      </c>
      <c r="F174" s="44">
        <f t="shared" si="26"/>
        <v>194.65522385598132</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309.2</v>
      </c>
      <c r="E177" s="193">
        <v>973.68</v>
      </c>
      <c r="F177" s="44">
        <f t="shared" si="26"/>
        <v>314.90297542043987</v>
      </c>
    </row>
    <row r="178" spans="1:6" ht="12.75" customHeight="1" x14ac:dyDescent="0.2">
      <c r="A178" s="62">
        <v>323</v>
      </c>
      <c r="B178" s="64" t="s">
        <v>405</v>
      </c>
      <c r="C178" s="267" t="s">
        <v>406</v>
      </c>
      <c r="D178" s="59">
        <f t="shared" ref="D178:E178" si="35">SUM(D179:D187)</f>
        <v>51468.630000000005</v>
      </c>
      <c r="E178" s="59">
        <f t="shared" si="35"/>
        <v>90155.030000000013</v>
      </c>
      <c r="F178" s="44">
        <f t="shared" si="26"/>
        <v>175.16500827785782</v>
      </c>
    </row>
    <row r="179" spans="1:6" ht="12.75" customHeight="1" x14ac:dyDescent="0.2">
      <c r="A179" s="62">
        <v>3231</v>
      </c>
      <c r="B179" s="64" t="s">
        <v>407</v>
      </c>
      <c r="C179" s="267" t="s">
        <v>408</v>
      </c>
      <c r="D179" s="193">
        <v>2266.0700000000002</v>
      </c>
      <c r="E179" s="193">
        <v>789.32</v>
      </c>
      <c r="F179" s="44">
        <f t="shared" si="26"/>
        <v>34.832110217248363</v>
      </c>
    </row>
    <row r="180" spans="1:6" ht="12.75" customHeight="1" x14ac:dyDescent="0.2">
      <c r="A180" s="62">
        <v>3232</v>
      </c>
      <c r="B180" s="64" t="s">
        <v>409</v>
      </c>
      <c r="C180" s="267" t="s">
        <v>410</v>
      </c>
      <c r="D180" s="193">
        <v>13619.52</v>
      </c>
      <c r="E180" s="193">
        <v>44611.26</v>
      </c>
      <c r="F180" s="44">
        <f t="shared" si="26"/>
        <v>327.55383449636992</v>
      </c>
    </row>
    <row r="181" spans="1:6" ht="12.75" customHeight="1" x14ac:dyDescent="0.2">
      <c r="A181" s="62">
        <v>3233</v>
      </c>
      <c r="B181" s="64" t="s">
        <v>411</v>
      </c>
      <c r="C181" s="267" t="s">
        <v>412</v>
      </c>
      <c r="D181" s="193">
        <v>256.87</v>
      </c>
      <c r="E181" s="193">
        <v>1142.8599999999999</v>
      </c>
      <c r="F181" s="44">
        <f t="shared" si="26"/>
        <v>444.91766263090273</v>
      </c>
    </row>
    <row r="182" spans="1:6" ht="12.75" customHeight="1" x14ac:dyDescent="0.2">
      <c r="A182" s="62">
        <v>3234</v>
      </c>
      <c r="B182" s="64" t="s">
        <v>413</v>
      </c>
      <c r="C182" s="267" t="s">
        <v>414</v>
      </c>
      <c r="D182" s="193">
        <v>11181.9</v>
      </c>
      <c r="E182" s="193">
        <v>11690.79</v>
      </c>
      <c r="F182" s="44">
        <f t="shared" si="26"/>
        <v>104.55101548037456</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1568.78</v>
      </c>
      <c r="E184" s="193">
        <v>169.9</v>
      </c>
      <c r="F184" s="44">
        <f t="shared" si="26"/>
        <v>10.830071775519832</v>
      </c>
    </row>
    <row r="185" spans="1:6" ht="12.75" customHeight="1" x14ac:dyDescent="0.2">
      <c r="A185" s="62">
        <v>3237</v>
      </c>
      <c r="B185" s="63" t="s">
        <v>419</v>
      </c>
      <c r="C185" s="267" t="s">
        <v>420</v>
      </c>
      <c r="D185" s="193">
        <v>17717.439999999999</v>
      </c>
      <c r="E185" s="193">
        <v>14711.29</v>
      </c>
      <c r="F185" s="44">
        <f t="shared" si="26"/>
        <v>83.032819639857692</v>
      </c>
    </row>
    <row r="186" spans="1:6" ht="12.75" customHeight="1" x14ac:dyDescent="0.2">
      <c r="A186" s="62">
        <v>3238</v>
      </c>
      <c r="B186" s="63" t="s">
        <v>421</v>
      </c>
      <c r="C186" s="267" t="s">
        <v>422</v>
      </c>
      <c r="D186" s="193">
        <v>1569.62</v>
      </c>
      <c r="E186" s="193">
        <v>1033.42</v>
      </c>
      <c r="F186" s="44">
        <f t="shared" si="26"/>
        <v>65.838865457881539</v>
      </c>
    </row>
    <row r="187" spans="1:6" ht="12.75" customHeight="1" x14ac:dyDescent="0.2">
      <c r="A187" s="62">
        <v>3239</v>
      </c>
      <c r="B187" s="63" t="s">
        <v>423</v>
      </c>
      <c r="C187" s="267" t="s">
        <v>424</v>
      </c>
      <c r="D187" s="193">
        <v>3288.43</v>
      </c>
      <c r="E187" s="193">
        <v>16006.19</v>
      </c>
      <c r="F187" s="44">
        <f t="shared" si="26"/>
        <v>486.74260969520412</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977.34</v>
      </c>
      <c r="E194" s="59">
        <f t="shared" si="36"/>
        <v>4062.82</v>
      </c>
      <c r="F194" s="44">
        <f t="shared" si="26"/>
        <v>415.70180285264087</v>
      </c>
    </row>
    <row r="195" spans="1:6" ht="12.75" customHeight="1" x14ac:dyDescent="0.2">
      <c r="A195" s="62">
        <v>3291</v>
      </c>
      <c r="B195" s="182" t="s">
        <v>439</v>
      </c>
      <c r="C195" s="267" t="s">
        <v>440</v>
      </c>
      <c r="D195" s="193">
        <v>0</v>
      </c>
      <c r="E195" s="193">
        <v>2529.8200000000002</v>
      </c>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348</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629.34</v>
      </c>
      <c r="E201" s="193">
        <v>1533</v>
      </c>
      <c r="F201" s="44">
        <f t="shared" si="26"/>
        <v>243.58852130803697</v>
      </c>
    </row>
    <row r="202" spans="1:6" ht="12.75" customHeight="1" x14ac:dyDescent="0.2">
      <c r="A202" s="62">
        <v>34</v>
      </c>
      <c r="B202" s="182" t="s">
        <v>453</v>
      </c>
      <c r="C202" s="267" t="s">
        <v>454</v>
      </c>
      <c r="D202" s="59">
        <f t="shared" ref="D202:E202" si="37">D203+D208+D216</f>
        <v>859.68</v>
      </c>
      <c r="E202" s="59">
        <f t="shared" si="37"/>
        <v>960.15</v>
      </c>
      <c r="F202" s="44">
        <f t="shared" si="26"/>
        <v>111.68690675600223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859.68</v>
      </c>
      <c r="E216" s="59">
        <f t="shared" si="40"/>
        <v>960.15</v>
      </c>
      <c r="F216" s="44">
        <f t="shared" si="26"/>
        <v>111.68690675600223</v>
      </c>
    </row>
    <row r="217" spans="1:6" ht="12.75" customHeight="1" x14ac:dyDescent="0.2">
      <c r="A217" s="62">
        <v>3431</v>
      </c>
      <c r="B217" s="181" t="s">
        <v>483</v>
      </c>
      <c r="C217" s="267" t="s">
        <v>484</v>
      </c>
      <c r="D217" s="193">
        <v>859.68</v>
      </c>
      <c r="E217" s="193">
        <v>960.15</v>
      </c>
      <c r="F217" s="44">
        <f t="shared" si="26"/>
        <v>111.68690675600223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600</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600</v>
      </c>
      <c r="E269" s="59">
        <f t="shared" si="58"/>
        <v>0</v>
      </c>
      <c r="F269" s="44">
        <f t="shared" ref="F269:F272" si="59">IF(D269&lt;&gt;0,IF(E269/D269&gt;=100,"&gt;&gt;100",E269/D269*100),"-")</f>
        <v>0</v>
      </c>
    </row>
    <row r="270" spans="1:6" ht="12.75" customHeight="1" x14ac:dyDescent="0.2">
      <c r="A270" s="62">
        <v>3721</v>
      </c>
      <c r="B270" s="64" t="s">
        <v>580</v>
      </c>
      <c r="C270" s="267" t="s">
        <v>581</v>
      </c>
      <c r="D270" s="193">
        <v>600</v>
      </c>
      <c r="E270" s="193"/>
      <c r="F270" s="44">
        <f t="shared" si="59"/>
        <v>0</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1089444.27</v>
      </c>
      <c r="E299" s="59">
        <f>E152-E297+E298</f>
        <v>1218805.03</v>
      </c>
      <c r="F299" s="44">
        <f t="shared" si="68"/>
        <v>111.87401352801645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9343.7900000000373</v>
      </c>
      <c r="E301" s="59">
        <f>IF(E299&gt;=E6,E299-E6,0)</f>
        <v>18296.439999999944</v>
      </c>
      <c r="F301" s="44">
        <f t="shared" si="68"/>
        <v>195.81390420803413</v>
      </c>
    </row>
    <row r="302" spans="1:6" ht="12.75" customHeight="1" x14ac:dyDescent="0.2">
      <c r="A302" s="62">
        <v>92211</v>
      </c>
      <c r="B302" s="63" t="s">
        <v>644</v>
      </c>
      <c r="C302" s="267" t="s">
        <v>645</v>
      </c>
      <c r="D302" s="193">
        <v>0</v>
      </c>
      <c r="E302" s="193">
        <v>428038.37</v>
      </c>
      <c r="F302" s="44" t="str">
        <f t="shared" si="68"/>
        <v>-</v>
      </c>
    </row>
    <row r="303" spans="1:6" ht="12.75" customHeight="1" x14ac:dyDescent="0.2">
      <c r="A303" s="62">
        <v>92221</v>
      </c>
      <c r="B303" s="63" t="s">
        <v>646</v>
      </c>
      <c r="C303" s="267" t="s">
        <v>647</v>
      </c>
      <c r="D303" s="193">
        <v>11564.75</v>
      </c>
      <c r="E303" s="193">
        <v>0</v>
      </c>
      <c r="F303" s="44">
        <f t="shared" si="68"/>
        <v>0</v>
      </c>
    </row>
    <row r="304" spans="1:6" ht="12.75" customHeight="1" x14ac:dyDescent="0.2">
      <c r="A304" s="62">
        <v>96</v>
      </c>
      <c r="B304" s="228" t="s">
        <v>648</v>
      </c>
      <c r="C304" s="267" t="s">
        <v>649</v>
      </c>
      <c r="D304" s="193">
        <v>5852.24</v>
      </c>
      <c r="E304" s="193">
        <v>8242.48</v>
      </c>
      <c r="F304" s="44">
        <f t="shared" si="68"/>
        <v>140.84316432682186</v>
      </c>
    </row>
    <row r="305" spans="1:6" ht="12" x14ac:dyDescent="0.2">
      <c r="A305" s="62">
        <v>9661</v>
      </c>
      <c r="B305" s="228" t="s">
        <v>650</v>
      </c>
      <c r="C305" s="267" t="s">
        <v>651</v>
      </c>
      <c r="D305" s="193">
        <v>5852.24</v>
      </c>
      <c r="E305" s="193">
        <v>8242.48</v>
      </c>
      <c r="F305" s="44">
        <f t="shared" si="68"/>
        <v>140.84316432682186</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4225.7700000000004</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4225.7700000000004</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4225.7700000000004</v>
      </c>
      <c r="E379" s="59">
        <f t="shared" si="92"/>
        <v>0</v>
      </c>
      <c r="F379" s="44">
        <f t="shared" si="72"/>
        <v>0</v>
      </c>
    </row>
    <row r="380" spans="1:6" ht="12.75" customHeight="1" x14ac:dyDescent="0.2">
      <c r="A380" s="62">
        <v>4221</v>
      </c>
      <c r="B380" s="63" t="s">
        <v>695</v>
      </c>
      <c r="C380" s="267" t="s">
        <v>787</v>
      </c>
      <c r="D380" s="193">
        <v>1200</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3025.77</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4225.7700000000004</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386568.58</v>
      </c>
      <c r="F420" s="44" t="str">
        <f t="shared" si="72"/>
        <v>-</v>
      </c>
    </row>
    <row r="421" spans="1:6" ht="12.75" customHeight="1" x14ac:dyDescent="0.2">
      <c r="A421" s="62">
        <v>97</v>
      </c>
      <c r="B421" s="228" t="s">
        <v>848</v>
      </c>
      <c r="C421" s="267" t="s">
        <v>849</v>
      </c>
      <c r="D421" s="193">
        <v>398.17</v>
      </c>
      <c r="E421" s="193">
        <v>398.17</v>
      </c>
      <c r="F421" s="44">
        <f t="shared" si="72"/>
        <v>100</v>
      </c>
    </row>
    <row r="422" spans="1:6" ht="12.75" customHeight="1" x14ac:dyDescent="0.2">
      <c r="A422" s="62" t="s">
        <v>629</v>
      </c>
      <c r="B422" s="63" t="s">
        <v>850</v>
      </c>
      <c r="C422" s="267" t="s">
        <v>851</v>
      </c>
      <c r="D422" s="59">
        <f>D6+D308</f>
        <v>1080100.48</v>
      </c>
      <c r="E422" s="59">
        <f>E6+E308</f>
        <v>1200508.5900000001</v>
      </c>
      <c r="F422" s="44">
        <f t="shared" si="72"/>
        <v>111.14786191003267</v>
      </c>
    </row>
    <row r="423" spans="1:6" ht="12.75" customHeight="1" x14ac:dyDescent="0.2">
      <c r="A423" s="62" t="s">
        <v>629</v>
      </c>
      <c r="B423" s="63" t="s">
        <v>852</v>
      </c>
      <c r="C423" s="267" t="s">
        <v>853</v>
      </c>
      <c r="D423" s="59">
        <f t="shared" ref="D423:E423" si="103">D299+D360</f>
        <v>1093670.04</v>
      </c>
      <c r="E423" s="59">
        <f t="shared" si="103"/>
        <v>1218805.03</v>
      </c>
      <c r="F423" s="44">
        <f t="shared" si="72"/>
        <v>111.44174983526109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13569.560000000056</v>
      </c>
      <c r="E425" s="59">
        <f t="shared" si="105"/>
        <v>18296.439999999944</v>
      </c>
      <c r="F425" s="44">
        <f t="shared" si="72"/>
        <v>134.83443825739278</v>
      </c>
    </row>
    <row r="426" spans="1:6" ht="12.75" customHeight="1" x14ac:dyDescent="0.2">
      <c r="A426" s="271" t="s">
        <v>858</v>
      </c>
      <c r="B426" s="182" t="s">
        <v>859</v>
      </c>
      <c r="C426" s="272" t="s">
        <v>860</v>
      </c>
      <c r="D426" s="59">
        <f t="shared" ref="D426:E426" si="106">IF(D302-D303+D419-D420&gt;=0,D302-D303+D419-D420,0)</f>
        <v>0</v>
      </c>
      <c r="E426" s="59">
        <f t="shared" si="106"/>
        <v>41469.789999999979</v>
      </c>
      <c r="F426" s="44" t="str">
        <f t="shared" si="72"/>
        <v>-</v>
      </c>
    </row>
    <row r="427" spans="1:6" ht="12.75" customHeight="1" x14ac:dyDescent="0.2">
      <c r="A427" s="271" t="s">
        <v>858</v>
      </c>
      <c r="B427" s="63" t="s">
        <v>861</v>
      </c>
      <c r="C427" s="272" t="s">
        <v>862</v>
      </c>
      <c r="D427" s="59">
        <f t="shared" ref="D427:E427" si="107">IF(D303-D302+D420-D419&gt;=0,D303-D302+D420-D419,0)</f>
        <v>11564.75</v>
      </c>
      <c r="E427" s="59">
        <f t="shared" si="107"/>
        <v>0</v>
      </c>
      <c r="F427" s="44">
        <f t="shared" si="72"/>
        <v>0</v>
      </c>
    </row>
    <row r="428" spans="1:6" ht="24" x14ac:dyDescent="0.2">
      <c r="A428" s="269" t="s">
        <v>863</v>
      </c>
      <c r="B428" s="263" t="s">
        <v>864</v>
      </c>
      <c r="C428" s="270" t="s">
        <v>865</v>
      </c>
      <c r="D428" s="80">
        <f t="shared" ref="D428:E428" si="108">D304+D421</f>
        <v>6250.41</v>
      </c>
      <c r="E428" s="80">
        <f t="shared" si="108"/>
        <v>8640.65</v>
      </c>
      <c r="F428" s="60">
        <f t="shared" si="72"/>
        <v>138.2413313686622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1080100.48</v>
      </c>
      <c r="E643" s="59">
        <f>E422+E430</f>
        <v>1200508.5900000001</v>
      </c>
      <c r="F643" s="44">
        <f t="shared" si="109"/>
        <v>111.14786191003267</v>
      </c>
    </row>
    <row r="644" spans="1:6" ht="12.75" customHeight="1" x14ac:dyDescent="0.2">
      <c r="A644" s="62" t="s">
        <v>629</v>
      </c>
      <c r="B644" s="63" t="s">
        <v>1285</v>
      </c>
      <c r="C644" s="267" t="s">
        <v>1286</v>
      </c>
      <c r="D644" s="59">
        <f>D423+D535</f>
        <v>1093670.04</v>
      </c>
      <c r="E644" s="59">
        <f>E423+E535</f>
        <v>1218805.03</v>
      </c>
      <c r="F644" s="44">
        <f t="shared" si="109"/>
        <v>111.44174983526109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13569.560000000056</v>
      </c>
      <c r="E646" s="59">
        <f t="shared" si="164"/>
        <v>18296.439999999944</v>
      </c>
      <c r="F646" s="44">
        <f t="shared" si="109"/>
        <v>134.83443825739278</v>
      </c>
    </row>
    <row r="647" spans="1:6" ht="24" x14ac:dyDescent="0.2">
      <c r="A647" s="271" t="s">
        <v>1291</v>
      </c>
      <c r="B647" s="63" t="s">
        <v>1292</v>
      </c>
      <c r="C647" s="272" t="s">
        <v>1291</v>
      </c>
      <c r="D647" s="59">
        <f>IF(D426-D427+D641-D642&gt;=0,D426-D427+D641-D642,0)</f>
        <v>0</v>
      </c>
      <c r="E647" s="59">
        <f>IF(E426-E427+E641-E642&gt;=0,E426-E427+E641-E642,0)</f>
        <v>41469.789999999979</v>
      </c>
      <c r="F647" s="44" t="str">
        <f t="shared" si="109"/>
        <v>-</v>
      </c>
    </row>
    <row r="648" spans="1:6" ht="24" x14ac:dyDescent="0.2">
      <c r="A648" s="271" t="s">
        <v>1293</v>
      </c>
      <c r="B648" s="63" t="s">
        <v>1294</v>
      </c>
      <c r="C648" s="272" t="s">
        <v>1293</v>
      </c>
      <c r="D648" s="59">
        <f>IF(D427-D426+D642-D641&gt;=0,D427-D426+D642-D641,0)</f>
        <v>11564.75</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23173.350000000035</v>
      </c>
      <c r="F649" s="44" t="str">
        <f t="shared" si="109"/>
        <v>-</v>
      </c>
    </row>
    <row r="650" spans="1:6" ht="24" x14ac:dyDescent="0.2">
      <c r="A650" s="62" t="s">
        <v>629</v>
      </c>
      <c r="B650" s="63" t="s">
        <v>1297</v>
      </c>
      <c r="C650" s="267" t="s">
        <v>1298</v>
      </c>
      <c r="D650" s="59">
        <f t="shared" ref="D650:E650" si="166">IF(D646+D648-D645-D647&gt;=0,D646+D648-D645-D647,0)</f>
        <v>25134.310000000056</v>
      </c>
      <c r="E650" s="59">
        <f t="shared" si="166"/>
        <v>0</v>
      </c>
      <c r="F650" s="44">
        <f t="shared" si="109"/>
        <v>0</v>
      </c>
    </row>
    <row r="651" spans="1:6" ht="24" x14ac:dyDescent="0.2">
      <c r="A651" s="269" t="s">
        <v>1299</v>
      </c>
      <c r="B651" s="183" t="s">
        <v>1300</v>
      </c>
      <c r="C651" s="270" t="s">
        <v>1299</v>
      </c>
      <c r="D651" s="195">
        <v>150283.51999999999</v>
      </c>
      <c r="E651" s="195">
        <v>19.63</v>
      </c>
      <c r="F651" s="60">
        <f t="shared" si="109"/>
        <v>1.3061977787052101E-2</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43882.03</v>
      </c>
      <c r="E653" s="193">
        <v>46947.14</v>
      </c>
      <c r="F653" s="44">
        <f t="shared" ref="F653:F740" si="167">IF(D653&lt;&gt;0,IF(E653/D653&gt;=100,"&gt;&gt;100",E653/D653*100),"-")</f>
        <v>106.98488652416491</v>
      </c>
    </row>
    <row r="654" spans="1:6" ht="12.75" customHeight="1" x14ac:dyDescent="0.2">
      <c r="A654" s="62" t="s">
        <v>1304</v>
      </c>
      <c r="B654" s="63" t="s">
        <v>1305</v>
      </c>
      <c r="C654" s="267" t="s">
        <v>1304</v>
      </c>
      <c r="D654" s="193">
        <v>343251.05</v>
      </c>
      <c r="E654" s="193">
        <v>406715.87</v>
      </c>
      <c r="F654" s="44">
        <f t="shared" si="167"/>
        <v>118.48933018558864</v>
      </c>
    </row>
    <row r="655" spans="1:6" ht="12.75" customHeight="1" x14ac:dyDescent="0.2">
      <c r="A655" s="62" t="s">
        <v>1306</v>
      </c>
      <c r="B655" s="63" t="s">
        <v>1307</v>
      </c>
      <c r="C655" s="267" t="s">
        <v>1306</v>
      </c>
      <c r="D655" s="193">
        <v>359926.01</v>
      </c>
      <c r="E655" s="193">
        <v>421883.99</v>
      </c>
      <c r="F655" s="44">
        <f t="shared" si="167"/>
        <v>117.21408797324762</v>
      </c>
    </row>
    <row r="656" spans="1:6" ht="24" x14ac:dyDescent="0.2">
      <c r="A656" s="62">
        <v>11</v>
      </c>
      <c r="B656" s="63" t="s">
        <v>1308</v>
      </c>
      <c r="C656" s="267" t="s">
        <v>1309</v>
      </c>
      <c r="D656" s="59">
        <f t="shared" ref="D656:E656" si="168">+D653+D654-D655</f>
        <v>27207.069999999949</v>
      </c>
      <c r="E656" s="59">
        <f t="shared" si="168"/>
        <v>31779.020000000019</v>
      </c>
      <c r="F656" s="44">
        <f t="shared" si="167"/>
        <v>116.80427183081486</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67</v>
      </c>
      <c r="E658" s="273">
        <v>67</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67</v>
      </c>
      <c r="E660" s="273">
        <v>67</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783713.55</v>
      </c>
      <c r="E683" s="191">
        <v>845735.8</v>
      </c>
      <c r="F683" s="70">
        <f t="shared" si="167"/>
        <v>107.9138927737054</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25766.6</v>
      </c>
      <c r="E724" s="191">
        <v>25895.46</v>
      </c>
      <c r="F724" s="70">
        <f t="shared" si="167"/>
        <v>100.50010478681703</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2208.84</v>
      </c>
      <c r="E732" s="191">
        <v>2913.83</v>
      </c>
      <c r="F732" s="70">
        <f t="shared" si="167"/>
        <v>131.91675268466705</v>
      </c>
    </row>
    <row r="733" spans="1:6" ht="12.75" customHeight="1" x14ac:dyDescent="0.2">
      <c r="A733" s="69">
        <v>31215</v>
      </c>
      <c r="B733" s="64" t="s">
        <v>1443</v>
      </c>
      <c r="C733" s="301" t="s">
        <v>1444</v>
      </c>
      <c r="D733" s="191">
        <v>2869.36</v>
      </c>
      <c r="E733" s="191">
        <v>882.88</v>
      </c>
      <c r="F733" s="70">
        <f t="shared" si="167"/>
        <v>30.769230769230766</v>
      </c>
    </row>
    <row r="734" spans="1:6" ht="12.75" customHeight="1" x14ac:dyDescent="0.2">
      <c r="A734" s="69">
        <v>32121</v>
      </c>
      <c r="B734" s="64" t="s">
        <v>1445</v>
      </c>
      <c r="C734" s="301" t="s">
        <v>1446</v>
      </c>
      <c r="D734" s="191">
        <v>17873.189999999999</v>
      </c>
      <c r="E734" s="191">
        <v>18252.66</v>
      </c>
      <c r="F734" s="70">
        <f t="shared" si="167"/>
        <v>102.12312407578055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1568.78</v>
      </c>
      <c r="E736" s="193">
        <v>169.9</v>
      </c>
      <c r="F736" s="44">
        <f t="shared" si="167"/>
        <v>10.830071775519832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17717.439999999999</v>
      </c>
      <c r="E738" s="193">
        <v>14711.29</v>
      </c>
      <c r="F738" s="44">
        <f t="shared" si="167"/>
        <v>83.032819639857692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v>2529.8200000000002</v>
      </c>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600</v>
      </c>
      <c r="E842" s="193"/>
      <c r="F842" s="44">
        <f t="shared" si="169"/>
        <v>0</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5"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155641.43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1066360.9099999999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1066360.9099999999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791878.42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274407.83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74.66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1213007.3999999999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1212378.1199999999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938758.52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271923.65000000002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74.66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1621.29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629.28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8994.9399999999441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8994.94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8994.94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15091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Bruna</cp:lastModifiedBy>
  <cp:lastPrinted>2025-07-14T11:40:17Z</cp:lastPrinted>
  <dcterms:created xsi:type="dcterms:W3CDTF">2022-04-01T05:14:30Z</dcterms:created>
  <dcterms:modified xsi:type="dcterms:W3CDTF">2025-07-14T11:43:35Z</dcterms:modified>
</cp:coreProperties>
</file>